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2600" windowHeight="12525" tabRatio="836" activeTab="0"/>
  </bookViews>
  <sheets>
    <sheet name="DPFO1" sheetId="1" r:id="rId1"/>
    <sheet name="DPFO2" sheetId="2" r:id="rId2"/>
    <sheet name="DPFO3" sheetId="3" r:id="rId3"/>
    <sheet name="DPFO4" sheetId="4" r:id="rId4"/>
    <sheet name="Příloha 1-1" sheetId="5" r:id="rId5"/>
    <sheet name="Příloha 1-2" sheetId="6" r:id="rId6"/>
    <sheet name="Příloha 2" sheetId="7" r:id="rId7"/>
    <sheet name="Příloha 3" sheetId="8" r:id="rId8"/>
  </sheets>
  <definedNames>
    <definedName name="_xlnm.Print_Area" localSheetId="0">'DPFO1'!$A$1:$N$52</definedName>
    <definedName name="_xlnm.Print_Area" localSheetId="1">'DPFO2'!$A$1:$L$45</definedName>
    <definedName name="_xlnm.Print_Area" localSheetId="2">'DPFO3'!$A$1:$K$46</definedName>
    <definedName name="_xlnm.Print_Area" localSheetId="3">'DPFO4'!$A$1:$N$54</definedName>
    <definedName name="_xlnm.Print_Area" localSheetId="4">'Příloha 1-1'!$A$1:$M$39</definedName>
    <definedName name="_xlnm.Print_Area" localSheetId="5">'Příloha 1-2'!$1:$50</definedName>
    <definedName name="_xlnm.Print_Area" localSheetId="6">'Příloha 2'!$A$1:$L$37</definedName>
    <definedName name="_xlnm.Print_Area" localSheetId="7">'Příloha 3'!$1:$25</definedName>
  </definedNames>
  <calcPr fullCalcOnLoad="1"/>
</workbook>
</file>

<file path=xl/comments2.xml><?xml version="1.0" encoding="utf-8"?>
<comments xmlns="http://schemas.openxmlformats.org/spreadsheetml/2006/main">
  <authors>
    <author>Martin Stepan</author>
  </authors>
  <commentList>
    <comment ref="F14" authorId="0">
      <text>
        <r>
          <rPr>
            <sz val="8"/>
            <rFont val="Tahoma"/>
            <family val="2"/>
          </rPr>
          <t>Tato položka se přenáší z přílohy 2, kterou je potřeba vyplnit před dalším vyplňováním této stránky.</t>
        </r>
      </text>
    </comment>
    <comment ref="F15" authorId="0">
      <text>
        <r>
          <rPr>
            <sz val="8"/>
            <rFont val="Tahoma"/>
            <family val="2"/>
          </rPr>
          <t>Tato položka se přenáší z přílohy 2, kterou je potřeba vyplnit před dalším vyplňováním této stránky.</t>
        </r>
      </text>
    </comment>
  </commentList>
</comments>
</file>

<file path=xl/comments4.xml><?xml version="1.0" encoding="utf-8"?>
<comments xmlns="http://schemas.openxmlformats.org/spreadsheetml/2006/main">
  <authors>
    <author>slavik</author>
  </authors>
  <commentList>
    <comment ref="E32" authorId="0">
      <text>
        <r>
          <rPr>
            <sz val="8"/>
            <rFont val="Tahoma"/>
            <family val="2"/>
          </rPr>
          <t>Označte křížkem odpovídající variantu.</t>
        </r>
      </text>
    </comment>
    <comment ref="H32" authorId="0">
      <text>
        <r>
          <rPr>
            <sz val="8"/>
            <rFont val="Tahoma"/>
            <family val="2"/>
          </rPr>
          <t>Označte křížkem odpovídající variantu.</t>
        </r>
      </text>
    </comment>
  </commentList>
</comments>
</file>

<file path=xl/comments7.xml><?xml version="1.0" encoding="utf-8"?>
<comments xmlns="http://schemas.openxmlformats.org/spreadsheetml/2006/main">
  <authors>
    <author>slavik</author>
  </authors>
  <commentList>
    <comment ref="E7" authorId="0">
      <text>
        <r>
          <rPr>
            <sz val="8"/>
            <rFont val="Tahoma"/>
            <family val="2"/>
          </rPr>
          <t>Označte křížkem odpovídající variantu.</t>
        </r>
      </text>
    </comment>
    <comment ref="K7" authorId="0">
      <text>
        <r>
          <rPr>
            <sz val="8"/>
            <rFont val="Tahoma"/>
            <family val="2"/>
          </rPr>
          <t>Označte křížkem odpovídající variantu.</t>
        </r>
      </text>
    </comment>
  </commentList>
</comments>
</file>

<file path=xl/sharedStrings.xml><?xml version="1.0" encoding="utf-8"?>
<sst xmlns="http://schemas.openxmlformats.org/spreadsheetml/2006/main" count="379" uniqueCount="327">
  <si>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</si>
  <si>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</si>
  <si>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</si>
  <si>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</si>
  <si>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</si>
  <si>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</si>
  <si>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</si>
  <si>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</si>
  <si>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Příjmy podle § 10 zákona</t>
  </si>
  <si>
    <t>Mzdy</t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</si>
  <si>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</si>
  <si>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</si>
  <si>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</si>
  <si>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</si>
  <si>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</si>
  <si>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</si>
  <si>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</si>
  <si>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</si>
  <si>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</si>
  <si>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</si>
  <si>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Sražená daň podle § 36 odst. 7 zákona (státní dluhopisy)</t>
  </si>
  <si>
    <t>Zbývá doplatit  ( ř.74 - ř.77 - ř.84 - ř.85 - ř.86 - ř.87 - ř. 88 - ř.89 - ř.90 ) : (+) zbývá doplatit, (-) zaplaceno více</t>
  </si>
  <si>
    <t>Odst. 5 zákona (penzijní připojištění)</t>
  </si>
  <si>
    <t>Odst. 6 zákona (životní pojištění)</t>
  </si>
  <si>
    <t>Odst. 7 zákona (odborové příspěvky)</t>
  </si>
  <si>
    <t>3. ODDÍL - Nezdanitelné části základu daně, odčitatelné položky a daň celkem</t>
  </si>
  <si>
    <t>29a Výše celosvětových příjmů</t>
  </si>
  <si>
    <t>1. Výpočet dílčího základu daně z příjmů fyzických osob ze závislé činnosti a z funkčních požitků ( § 6 zákona )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</si>
  <si>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</si>
  <si>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</si>
  <si>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</si>
  <si>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</si>
  <si>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</si>
  <si>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</si>
  <si>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</si>
  <si>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</si>
  <si>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</si>
  <si>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</si>
  <si>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</si>
  <si>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</si>
  <si>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</si>
  <si>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</si>
  <si>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</si>
  <si>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</si>
  <si>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</si>
  <si>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</si>
  <si>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</si>
  <si>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</si>
  <si>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</si>
  <si>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</si>
  <si>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</si>
  <si>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</si>
  <si>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</si>
  <si>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</si>
  <si>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</si>
  <si>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t>Příloha č.3 - "Výpočet daně z příjmů ze zahraničí ( § 38f zákona )" včetně Samostatných listů 1. oddílu</t>
  </si>
  <si>
    <r>
      <t>2)</t>
    </r>
    <r>
      <rPr>
        <sz val="7"/>
        <rFont val="Arial CE"/>
        <family val="2"/>
      </rPr>
      <t xml:space="preserve"> Údaj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DAP v případech uvedených v ů 38gb zákona a dále v případech uvedených v § 40 a v § 40b zákona č. 337/1992 Sb., o správě daní a poplatků, ve znění pozdějších předpisů</t>
    </r>
  </si>
  <si>
    <t>Hmotný majetek</t>
  </si>
  <si>
    <t xml:space="preserve">Koeficient zápočtu [(ř. 321 - ř. 322) děleno ř. 42 výsledek vynásobte stem 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</si>
  <si>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</si>
  <si>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</si>
  <si>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</si>
  <si>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</si>
  <si>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</si>
  <si>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</si>
  <si>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</si>
  <si>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</si>
  <si>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</si>
  <si>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</si>
  <si>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</si>
  <si>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</si>
  <si>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</si>
  <si>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</si>
  <si>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</si>
  <si>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 xml:space="preserve">Daň zaplacená v zahraničí 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</si>
  <si>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</si>
  <si>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</si>
  <si>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</si>
  <si>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</si>
  <si>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</si>
  <si>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</si>
  <si>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</si>
  <si>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</si>
  <si>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</si>
  <si>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</si>
  <si>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</si>
  <si>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t>Úhrn pojistného, které je povinen platit zaměstnavatel sám za sebe</t>
  </si>
  <si>
    <t>Dílčí základ daně podle § 6 zákona ( ř. 31 + ř. 32 - ř. 33 )</t>
  </si>
  <si>
    <t>Úhrn příjmů plynoucí ze zahraničí zvýšený o pojistné hrazené zaměstnavatelem</t>
  </si>
  <si>
    <t xml:space="preserve">Úhrn řádků (ř. 37 + ř. 38 + ř. 39 + ř. 40). </t>
  </si>
  <si>
    <t xml:space="preserve">Základ daně snížený o nezdanitelné části základu daně a položky odčitatelné od základu daně ( ř.45 - ř.54 ) </t>
  </si>
  <si>
    <t>Daň podle § 16 zákona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</si>
  <si>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ř.58 )</t>
    </r>
  </si>
  <si>
    <t>Sražená daň podle § 38f odst. 11 zákona</t>
  </si>
  <si>
    <t>Zaplacená daňová povinnost ( záloha ) podle § 38gb odst. 4 zákona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</si>
  <si>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</si>
  <si>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</si>
  <si>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</si>
  <si>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</si>
  <si>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</si>
  <si>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</si>
  <si>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</si>
  <si>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</si>
  <si>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</si>
  <si>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</si>
  <si>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</si>
  <si>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</si>
  <si>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</si>
  <si>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</si>
  <si>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</si>
  <si>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</si>
  <si>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</si>
  <si>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</si>
  <si>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</si>
  <si>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</si>
  <si>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</si>
  <si>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</si>
  <si>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</si>
  <si>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</si>
  <si>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</si>
  <si>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</si>
  <si>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</si>
  <si>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</si>
  <si>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pobytu na území České republiky, kde se poplatník obvykle ve zdaňovacím období zdržoval</t>
  </si>
  <si>
    <t>finanční úřad</t>
  </si>
  <si>
    <t>ke dni</t>
  </si>
  <si>
    <t>Podpis odpovědného pracovníka</t>
  </si>
  <si>
    <t xml:space="preserve">Příjmení a jméno      </t>
  </si>
  <si>
    <t>Potvrzení o poskytnutém úvěru na bytové potřeby a o výši úroků z tohoto úvěru</t>
  </si>
  <si>
    <t>CZ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</si>
  <si>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</si>
  <si>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Váš podíl jako společníka veřejné obchodní společnosti nebo komplementáře komanditní společnosti. Vykáže-li společnost ztrátu, označte svůj podíl znaménkém mínus (-)</t>
  </si>
  <si>
    <t>36a</t>
  </si>
  <si>
    <t>41a</t>
  </si>
  <si>
    <t>Základ daně (ř. 36a + kladná hodnota z ř. 41a)</t>
  </si>
  <si>
    <t>(neobsazeno)</t>
  </si>
  <si>
    <t>Uplatňovaná výše ztráty - vzniklé a vyměřené za předcházející zdaňovací období maximálně do výše ř. 41a</t>
  </si>
  <si>
    <t>Základ daně po odečtení ztráty (ř. 42 - ř. 44 )</t>
  </si>
  <si>
    <t>Sleva podle § 35 odst. 6 až 8 zákona, § 35a nebo § 35b zákona</t>
  </si>
  <si>
    <t>Seznam pro poplatníky uplatňující nárok na vyloučení dvojího zdanění podle § 38f odst. 9</t>
  </si>
  <si>
    <t>Doklad o poskytnutém daru</t>
  </si>
  <si>
    <t>Potvrzení o zaplacené úhradě na další vzdělávání</t>
  </si>
  <si>
    <t xml:space="preserve">přeplatku na dani z příjmů fyzických osob  </t>
  </si>
  <si>
    <t>je součástí tiskopisu P Ř I Z N Á N Í k dani z příjmů fyzických osob za zdaňovací období 2008 - 25 5405 MFin 5405 vzor č.15 (dále jen "DAP")</t>
  </si>
  <si>
    <t>Rozdíl mezi příjmy a výdaji ( ř. 101 - ř. 102 ) nebo výsledek hospodaření ( zisk, ztráta )</t>
  </si>
  <si>
    <t>CZ - NACE</t>
  </si>
  <si>
    <t>25 5405/P1 MFin 5405/P1 - vzor č. 4</t>
  </si>
  <si>
    <t>25 5405/P2 MFin 5405/P2 - vzor č. 4</t>
  </si>
  <si>
    <t>je součástí tiskopisu P Ř I Z N Á N Í k dani z příjmů fyzických osob za zdaňovací období 2008  - 25 5405 MFin 5405 vzor č.15 (dále jen "DAP")</t>
  </si>
  <si>
    <t xml:space="preserve">Výpočet daně z příjmů  ze zdrojů v zahraničí ( § 38f zákona )  </t>
  </si>
  <si>
    <t>Příjmy ze zdrojů v zahraničí - metoda zápočtu daně zaplacené v zahraničí</t>
  </si>
  <si>
    <t>Z částky daně zaplacené v zahraničí lze maximálně započítat (ř. 57 násobeno ř. 324, děleno stem)</t>
  </si>
  <si>
    <t>Rozdíl řádků (ř.57 - ř.328 )</t>
  </si>
  <si>
    <t>Dílčí základ daně (ztráta) z příjmů dle § 7 zákona (ř. 104 + ř. 105 - ř. 106 - ř. 107 + ř. 108 + ř. 109 - ř. 110 - ř. 111 + ř. 112 )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</si>
  <si>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</si>
  <si>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</si>
  <si>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</si>
  <si>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</si>
  <si>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</si>
  <si>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</si>
  <si>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</si>
  <si>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</si>
  <si>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</si>
  <si>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</si>
  <si>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</si>
  <si>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</si>
  <si>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</si>
  <si>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</si>
  <si>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</si>
  <si>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</si>
  <si>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</si>
  <si>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 xml:space="preserve">Přeplatek zašlete na adresu : </t>
  </si>
  <si>
    <r>
      <t>30 Spojení se zahraničními osobami</t>
    </r>
    <r>
      <rPr>
        <vertAlign val="superscript"/>
        <sz val="8"/>
        <rFont val="Arial CE"/>
        <family val="2"/>
      </rPr>
      <t>1</t>
    </r>
    <r>
      <rPr>
        <vertAlign val="superscript"/>
        <sz val="8"/>
        <rFont val="Arial CE"/>
        <family val="0"/>
      </rPr>
      <t>)</t>
    </r>
  </si>
  <si>
    <t>2. ODDÍL - Dílčí základ daně, základ daně, ztráta</t>
  </si>
  <si>
    <t>Daň zaplacená v zahraničí podle § 6 odst. 13 zákona</t>
  </si>
  <si>
    <t>§34 odst. 4 zákona (výzkum a vývoj)</t>
  </si>
  <si>
    <t>Základ daně zaokrouhlený na celá sta Kč dolů</t>
  </si>
  <si>
    <t>Slevy celkem podle § 35 odst. 1 zákona</t>
  </si>
  <si>
    <t>písm. b) zákona (na manželku/manžela, která/který je držitelem ZTP/P)</t>
  </si>
  <si>
    <t>Počet měsíců                  se ZTP/P</t>
  </si>
  <si>
    <t>Rozdíl řádků ( ř.82 - ř.81 ) : zvýšení (+) - daňová ztráta se zvyšuje, snížení (-) daňová ztráta se snižuje</t>
  </si>
  <si>
    <t>Podpis poplatníka (zástupce)</t>
  </si>
  <si>
    <t>podle § 46 odst. 5 zákona č. 337/1992 Sb.,</t>
  </si>
  <si>
    <t>Podle ust. § 64 odst. 4 zákona č. 337/1992 Sb., o správě daní a poplatků, ve znění pozdějších předpisů, žádám o vrácení :</t>
  </si>
  <si>
    <t>měna, ve které je účet veden :</t>
  </si>
  <si>
    <t>Vlastník účtu</t>
  </si>
  <si>
    <r>
      <t>Vedu daňovou evidenci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0"/>
      </rPr>
      <t>)</t>
    </r>
  </si>
  <si>
    <t>Vyplňte pouze v případě, vedete-li daňovou evidenci podle §7b zákona. Údaje, prosím, vyplňte v celých korunách.</t>
  </si>
  <si>
    <r>
      <t>E. Úpravy podle § 5, § 23 zákona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0"/>
      </rPr>
      <t>)</t>
    </r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</si>
  <si>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</si>
  <si>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</si>
  <si>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t xml:space="preserve">2) Pokud jste uplatnil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</si>
  <si>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Daň uznaná k zápočtu ( úhrn řádků 326 i ze samostatných listů )</t>
  </si>
  <si>
    <t>Daň neuznaná k zápočtu ( úhrn řádků 327 i ze samostatných listů )</t>
  </si>
  <si>
    <r>
      <t xml:space="preserve">04 Kód rozlišení typu DAP </t>
    </r>
    <r>
      <rPr>
        <vertAlign val="superscript"/>
        <sz val="8"/>
        <rFont val="Arial CE"/>
        <family val="2"/>
      </rPr>
      <t>2)</t>
    </r>
  </si>
  <si>
    <t>25 5405 MFin 5405 vzor č.15</t>
  </si>
  <si>
    <t xml:space="preserve">Přeplatek vraťte na účet vedený u </t>
  </si>
  <si>
    <t>č.</t>
  </si>
  <si>
    <t>Kód banky</t>
  </si>
  <si>
    <t>specifický symbol</t>
  </si>
  <si>
    <t>Počet měsíců</t>
  </si>
  <si>
    <t>Poslední známá daňová povinnost - daňová ztráta podle § 5 zákona</t>
  </si>
  <si>
    <t>27 Telefon / mobilní telefon</t>
  </si>
  <si>
    <t>28 Fax / e-mail</t>
  </si>
  <si>
    <t>Dílčí základ daně z kapitálového majetku podle § 8 zákona</t>
  </si>
  <si>
    <t>Datum :</t>
  </si>
  <si>
    <t>ano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</si>
  <si>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</si>
  <si>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</si>
  <si>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</si>
  <si>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Účetní závěrka poplatníka, který vede účetnictví</t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</si>
  <si>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</si>
  <si>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</si>
  <si>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</si>
  <si>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</si>
  <si>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</si>
  <si>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</si>
  <si>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t>Otisk podacího razítka finančního úřadu</t>
  </si>
  <si>
    <t>Odst. 8 zákona (úhrada za další vzdělávání)</t>
  </si>
  <si>
    <t>DIČ (RČ)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</si>
  <si>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</si>
  <si>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</si>
  <si>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</si>
  <si>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</si>
  <si>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</si>
  <si>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</si>
  <si>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t>Kód státu</t>
  </si>
  <si>
    <t>Příjmy ze zdrojů v zahraničí, u nichž se použije metoda zápočtu</t>
  </si>
  <si>
    <t xml:space="preserve">Výdaje 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</si>
  <si>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</si>
  <si>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</si>
  <si>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</si>
  <si>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</si>
  <si>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</si>
  <si>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</si>
  <si>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</si>
  <si>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</si>
  <si>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Příjmy plynoucí ze zdrojů na území České republiky a příjmy plynoucí ze zdrojů v zahraničí</t>
  </si>
  <si>
    <t>podle zákona č. 586/1992 Sb., o daních z příjmů, ve znění pozdějších předpisů ( dále jen "zákon" )</t>
  </si>
  <si>
    <t>Příjmení a jméno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</si>
  <si>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</si>
  <si>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</si>
  <si>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o správě daní a poplatků, ve znění pozdějších předpisů, dne</t>
  </si>
  <si>
    <t>Příjmy podle § 7 zákona</t>
  </si>
  <si>
    <t>Výdaje související s příjmy podle § 7 zákona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</si>
  <si>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</si>
  <si>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</si>
  <si>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</si>
  <si>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</si>
  <si>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Odst. 1 zákona (hodnota daru/darů)</t>
  </si>
  <si>
    <t>Odst. 3 a 4 zákona (odečet úroků)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</si>
  <si>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</si>
  <si>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Sazba výdajů % z příjmů</t>
  </si>
  <si>
    <t>Název hlavní ( převažující ) činnosti</t>
  </si>
  <si>
    <t>Název dalších činností</t>
  </si>
  <si>
    <r>
      <t xml:space="preserve">Uplatňuji výdaje procentem z příjmů ( 30 % ) </t>
    </r>
    <r>
      <rPr>
        <vertAlign val="superscript"/>
        <sz val="8"/>
        <rFont val="Arial CE"/>
        <family val="0"/>
      </rPr>
      <t>1)</t>
    </r>
  </si>
  <si>
    <t>Rezervy na začátku zdaňovacího období</t>
  </si>
  <si>
    <t>Rezervy na konci zdaňovacího období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</si>
  <si>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</si>
  <si>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</si>
  <si>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</si>
  <si>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</si>
  <si>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</si>
  <si>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</si>
  <si>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</si>
  <si>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</si>
  <si>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</si>
  <si>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</si>
  <si>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</si>
  <si>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</si>
  <si>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>VYPLNÍ FINANČNÍ ÚŘAD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</si>
  <si>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</si>
  <si>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</si>
  <si>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</si>
  <si>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</si>
  <si>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</si>
  <si>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</si>
  <si>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</si>
  <si>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</si>
  <si>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</si>
  <si>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</si>
  <si>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</si>
  <si>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</si>
  <si>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</si>
  <si>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</si>
  <si>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</si>
  <si>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</si>
  <si>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</si>
  <si>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</si>
  <si>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</si>
  <si>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</si>
  <si>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</si>
  <si>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</si>
  <si>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t>Než začnete vyplňovat tiskopis, přečtěte si, prosím, pokyny.</t>
  </si>
  <si>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</si>
  <si>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</si>
  <si>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</si>
  <si>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 xml:space="preserve">5. ODDÍL - Uplatnění slev na dani a daňového zvýhodnění </t>
  </si>
  <si>
    <t>Daň podle §16 odst. 1 zákona ( ř. 57 ) nebo částka z ř. 330 přílohy č. 3 DAP</t>
  </si>
  <si>
    <t>Úhrn nezdanitelných částí základu daně a položek odčitatelných od základu daně ( ř.46 + ř.47 + ř.48 + ř.49 + ř.50 + ř.51 + ř. 52 + ř.53  )</t>
  </si>
  <si>
    <t>65a)</t>
  </si>
  <si>
    <t>65b)</t>
  </si>
  <si>
    <t>Tab.č.2 ÚDAJE O DĚTECH ŽIJÍCÍCH V DOMÁCNOSTI</t>
  </si>
  <si>
    <t>Daň po uplatnění slevy podle § 35c zákona ( ř. 71 - ř. 73 )</t>
  </si>
  <si>
    <t>Daňový bonus ( ř. 72 - ř. 73 )</t>
  </si>
  <si>
    <t>Rozdíl na daňovém bonusu ( ř. 75 - ř. 76 )</t>
  </si>
  <si>
    <t>6. ODDÍL - Dodatečné DAP</t>
  </si>
  <si>
    <t>7. ODDÍL - Placení daně</t>
  </si>
  <si>
    <t>Zjištěná ztráta podle § 41 zákona č.  337/1992 Sb., o správě daní a poplatků, ve znění pozdějších předpisů (ř. 61)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</si>
  <si>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</si>
  <si>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Dílčí základ daně nebo ztráta z podnikání a z jiné samostatné výdělečné činnosti podle § 7 zákona (ř. 113 přílohy č. 1 DAP)</t>
  </si>
  <si>
    <t>Dílčí základ daně nebo ztráta z pronájmu podle § 9 zákona 
(ř. 206 přílohy č. 2 DAP)</t>
  </si>
  <si>
    <t>Dílčí základ daně z ostatních příjmů podle § 10 zákona 
(ř. 209 přílohy č. 2 DAP)</t>
  </si>
  <si>
    <t>Úhrn dílčích základů daně podle § 7 až § 10 zákona po vynětí 
( ř. 41- úhrn vyňatých příjmů ze zdrojů v zahraničí podle § 7 až § 10 zákona nebo ř. 41)</t>
  </si>
  <si>
    <t>Dílčí základ daně ze závislé činnosti podle § 6 zákona po vynětí 
( ř. 36 - úhrn vyňatých příjmů ze zdrojů v zahraničí podle § 6 zákona nebo ř. 36)</t>
  </si>
  <si>
    <t>Tab.č.1 ÚDAJE O STAROBNÍM DŮCHODU A ÚDAJE O MANŽELCE ( MANŽELOVI )</t>
  </si>
  <si>
    <t>Úhrn slev na dani podle § 35, § 35a, § 35b a § 35 ba zákona 
( ř. 62 + ř. 63 + ř. 64 + ř. 65a + ř. 65b + ř. 66 + ř. 67 + ř. 68 + ř. 69 )</t>
  </si>
  <si>
    <t>Daň po uplatnění slev podle § 35, § 35a, § 35b  a § 35 ba zákona 
( ř. 60 - ř. 70 )</t>
  </si>
  <si>
    <t>Sleva na dani ( částka  ř. 72, uplatněná maximálně do výše daně 
na ř. 71 )</t>
  </si>
  <si>
    <t>Úhrn vyplacených měsíčních daňových bonusů podle § 35d zákona 
( včetně případného doplatku na daňovém bonusu )</t>
  </si>
  <si>
    <t>Rozdíl řádků ( ř.79 - ř.78 ) : zvýšení (+) částka daně se zvyšuje, snížení     (-) částka daně se snižuje</t>
  </si>
  <si>
    <t>Úhrn sražených záloh na daň z příjmů ze závislé činnosti 
a z funkčních požitků ( po slevách na dani )</t>
  </si>
  <si>
    <t>Příloha č.2 - "Výpočet dílčích základů daně z příjmů z pronájmu ( § 9 zákona ) a z ostatních příjmů ( § 10 zákona )"</t>
  </si>
  <si>
    <t>Částky uveďte v celých Kč. Číselné hodnoty počítané v průběhu výpočtu daňové povinnosti jsou ukazatelé ve smyslu ustanovení                    § 46a odst. 3 zákona č. 337/1992 Sb., o správě daní a poplatků, ve znění pozdějších předpisů a jejich zaokrouhlení se provádí s přesností                    na dvě desetinná místa.</t>
  </si>
  <si>
    <t>1) Z předtištěných možností v rámečku vyberte odpovídající variantu a označte křížkem.</t>
  </si>
  <si>
    <t>Částky uveďte v celých Kč. Číselné hodnoty počítané v průběhu výpočtu daňové povinnosti jsou ukazatelé ve smyslu ustanovení § 46a                         odst. 3 zákona č. 337/1992 Sb., o správě daní a poplatků, ve znění pozdějších předpisů a jejich zaokrouhlení se provádí s přesností na dvě desetinná místa.</t>
  </si>
  <si>
    <t>25 5405/P3 MFin 5405/P3 - vzor č.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</si>
</sst>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</numFmts>
  <fonts count="70">
    <font>
      <sz val="10"/>
      <name val="Arial"/>
      <family val="0"/>
    </font>
    <font>
      <sz val="11"/>
      <color indexed="18"/>
      <name val="Calibri"/>
      <family val="2"/>
    </font>
    <font>
      <b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7"/>
      <name val="Arial"/>
      <family val="0"/>
    </font>
    <font>
      <sz val="7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vertAlign val="superscript"/>
      <sz val="8"/>
      <name val="Arial CE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E6"/>
        <bgColor indexed="64"/>
      </patternFill>
    </fill>
    <fill>
      <patternFill patternType="solid">
        <fgColor rgb="FFFFE6E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66" fillId="25" borderId="9" applyNumberFormat="0" applyAlignment="0" applyProtection="0"/>
    <xf numFmtId="0" fontId="67" fillId="26" borderId="9" applyNumberFormat="0" applyAlignment="0" applyProtection="0"/>
    <xf numFmtId="0" fontId="68" fillId="26" borderId="10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38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55" applyFont="1" applyFill="1" applyAlignment="1">
      <alignment/>
    </xf>
    <xf numFmtId="0" fontId="6" fillId="33" borderId="0" xfId="55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55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3" borderId="0" xfId="55" applyFont="1" applyFill="1" applyAlignment="1" applyProtection="1">
      <alignment/>
      <protection locked="0"/>
    </xf>
    <xf numFmtId="0" fontId="14" fillId="33" borderId="12" xfId="55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/>
    </xf>
    <xf numFmtId="0" fontId="6" fillId="35" borderId="11" xfId="55" applyFont="1" applyFill="1" applyBorder="1" applyAlignment="1" applyProtection="1">
      <alignment horizontal="center" vertical="center"/>
      <protection locked="0"/>
    </xf>
    <xf numFmtId="14" fontId="6" fillId="35" borderId="11" xfId="55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8" fillId="36" borderId="0" xfId="55" applyFont="1" applyFill="1" applyAlignment="1">
      <alignment horizontal="left"/>
    </xf>
    <xf numFmtId="0" fontId="6" fillId="36" borderId="0" xfId="55" applyFont="1" applyFill="1" applyAlignment="1">
      <alignment horizontal="right"/>
    </xf>
    <xf numFmtId="0" fontId="8" fillId="36" borderId="0" xfId="55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6" fillId="36" borderId="0" xfId="55" applyFont="1" applyFill="1" applyAlignment="1">
      <alignment horizontal="center"/>
    </xf>
    <xf numFmtId="14" fontId="8" fillId="36" borderId="0" xfId="55" applyNumberFormat="1" applyFont="1" applyFill="1" applyBorder="1" applyAlignment="1" applyProtection="1">
      <alignment horizontal="right" vertical="center"/>
      <protection/>
    </xf>
    <xf numFmtId="0" fontId="8" fillId="36" borderId="0" xfId="55" applyFont="1" applyFill="1" applyAlignment="1">
      <alignment horizontal="center" wrapText="1"/>
    </xf>
    <xf numFmtId="0" fontId="0" fillId="37" borderId="14" xfId="0" applyFill="1" applyBorder="1" applyAlignment="1">
      <alignment horizontal="left" wrapText="1"/>
    </xf>
    <xf numFmtId="0" fontId="8" fillId="36" borderId="14" xfId="55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right" vertical="center" wrapText="1"/>
    </xf>
    <xf numFmtId="0" fontId="11" fillId="37" borderId="0" xfId="0" applyFont="1" applyFill="1" applyAlignment="1">
      <alignment horizontal="right" vertical="center"/>
    </xf>
    <xf numFmtId="0" fontId="6" fillId="36" borderId="0" xfId="55" applyFont="1" applyFill="1" applyAlignment="1">
      <alignment horizontal="center" vertical="center"/>
    </xf>
    <xf numFmtId="0" fontId="0" fillId="37" borderId="16" xfId="0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>
      <alignment vertical="center"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vertical="center"/>
      <protection/>
    </xf>
    <xf numFmtId="49" fontId="5" fillId="36" borderId="0" xfId="55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8" fillId="36" borderId="17" xfId="55" applyFont="1" applyFill="1" applyBorder="1" applyAlignment="1" applyProtection="1">
      <alignment horizontal="center" vertical="center"/>
      <protection/>
    </xf>
    <xf numFmtId="0" fontId="8" fillId="36" borderId="18" xfId="55" applyFont="1" applyFill="1" applyBorder="1" applyAlignment="1" applyProtection="1">
      <alignment horizontal="center" vertical="center"/>
      <protection/>
    </xf>
    <xf numFmtId="0" fontId="8" fillId="36" borderId="19" xfId="55" applyFont="1" applyFill="1" applyBorder="1" applyAlignment="1" applyProtection="1">
      <alignment horizontal="center" vertical="center"/>
      <protection/>
    </xf>
    <xf numFmtId="0" fontId="5" fillId="36" borderId="20" xfId="55" applyFont="1" applyFill="1" applyBorder="1" applyAlignment="1" applyProtection="1">
      <alignment horizontal="center" vertical="center"/>
      <protection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5" fillId="36" borderId="23" xfId="55" applyFont="1" applyFill="1" applyBorder="1" applyAlignment="1" applyProtection="1">
      <alignment horizontal="center" vertical="center"/>
      <protection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8" fillId="36" borderId="26" xfId="55" applyFont="1" applyFill="1" applyBorder="1" applyAlignment="1" applyProtection="1">
      <alignment horizontal="center" vertical="center"/>
      <protection/>
    </xf>
    <xf numFmtId="0" fontId="8" fillId="36" borderId="27" xfId="55" applyFont="1" applyFill="1" applyBorder="1" applyAlignment="1" applyProtection="1">
      <alignment horizontal="center" wrapText="1"/>
      <protection/>
    </xf>
    <xf numFmtId="0" fontId="8" fillId="36" borderId="17" xfId="55" applyFont="1" applyFill="1" applyBorder="1" applyAlignment="1" applyProtection="1">
      <alignment horizontal="center" vertical="center"/>
      <protection/>
    </xf>
    <xf numFmtId="0" fontId="0" fillId="37" borderId="11" xfId="0" applyFill="1" applyBorder="1" applyAlignment="1">
      <alignment vertical="center"/>
    </xf>
    <xf numFmtId="0" fontId="5" fillId="37" borderId="28" xfId="0" applyFont="1" applyFill="1" applyBorder="1" applyAlignment="1" applyProtection="1">
      <alignment vertical="center"/>
      <protection/>
    </xf>
    <xf numFmtId="0" fontId="8" fillId="36" borderId="18" xfId="55" applyFont="1" applyFill="1" applyBorder="1" applyAlignment="1" applyProtection="1">
      <alignment horizontal="center" vertical="center"/>
      <protection/>
    </xf>
    <xf numFmtId="0" fontId="8" fillId="36" borderId="29" xfId="55" applyFont="1" applyFill="1" applyBorder="1" applyAlignment="1" applyProtection="1">
      <alignment vertical="center"/>
      <protection/>
    </xf>
    <xf numFmtId="0" fontId="8" fillId="36" borderId="19" xfId="55" applyFont="1" applyFill="1" applyBorder="1" applyAlignment="1" applyProtection="1">
      <alignment horizontal="center" vertical="center"/>
      <protection/>
    </xf>
    <xf numFmtId="3" fontId="0" fillId="37" borderId="0" xfId="0" applyNumberFormat="1" applyFill="1" applyAlignment="1">
      <alignment/>
    </xf>
    <xf numFmtId="0" fontId="8" fillId="36" borderId="26" xfId="55" applyFont="1" applyFill="1" applyBorder="1" applyAlignment="1" applyProtection="1">
      <alignment horizontal="center" vertical="center"/>
      <protection/>
    </xf>
    <xf numFmtId="0" fontId="8" fillId="36" borderId="30" xfId="55" applyFont="1" applyFill="1" applyBorder="1" applyAlignment="1">
      <alignment horizontal="center" vertical="center"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 applyProtection="1">
      <alignment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36" borderId="32" xfId="55" applyFont="1" applyFill="1" applyBorder="1" applyAlignment="1">
      <alignment horizontal="center" vertical="center"/>
    </xf>
    <xf numFmtId="0" fontId="8" fillId="36" borderId="33" xfId="55" applyFont="1" applyFill="1" applyBorder="1" applyAlignment="1">
      <alignment horizontal="center" vertical="center"/>
    </xf>
    <xf numFmtId="0" fontId="8" fillId="36" borderId="34" xfId="55" applyFont="1" applyFill="1" applyBorder="1" applyAlignment="1" applyProtection="1">
      <alignment horizontal="center" vertical="center"/>
      <protection/>
    </xf>
    <xf numFmtId="0" fontId="5" fillId="36" borderId="0" xfId="55" applyFont="1" applyFill="1" applyBorder="1" applyAlignment="1" applyProtection="1">
      <alignment vertical="center"/>
      <protection/>
    </xf>
    <xf numFmtId="0" fontId="11" fillId="36" borderId="0" xfId="0" applyFont="1" applyFill="1" applyAlignment="1" applyProtection="1">
      <alignment/>
      <protection/>
    </xf>
    <xf numFmtId="0" fontId="8" fillId="36" borderId="0" xfId="55" applyFont="1" applyFill="1" applyAlignment="1" applyProtection="1">
      <alignment/>
      <protection/>
    </xf>
    <xf numFmtId="0" fontId="8" fillId="36" borderId="0" xfId="55" applyFont="1" applyFill="1" applyBorder="1" applyAlignment="1" applyProtection="1">
      <alignment/>
      <protection/>
    </xf>
    <xf numFmtId="0" fontId="8" fillId="36" borderId="11" xfId="55" applyFont="1" applyFill="1" applyBorder="1" applyAlignment="1" applyProtection="1">
      <alignment/>
      <protection/>
    </xf>
    <xf numFmtId="0" fontId="8" fillId="36" borderId="0" xfId="55" applyFont="1" applyFill="1" applyAlignment="1" applyProtection="1">
      <alignment/>
      <protection/>
    </xf>
    <xf numFmtId="0" fontId="8" fillId="36" borderId="0" xfId="55" applyFont="1" applyFill="1" applyBorder="1" applyAlignment="1" applyProtection="1">
      <alignment/>
      <protection/>
    </xf>
    <xf numFmtId="0" fontId="8" fillId="36" borderId="0" xfId="55" applyFont="1" applyFill="1" applyAlignment="1" applyProtection="1">
      <alignment horizontal="center"/>
      <protection/>
    </xf>
    <xf numFmtId="0" fontId="5" fillId="36" borderId="0" xfId="55" applyFont="1" applyFill="1" applyAlignment="1" applyProtection="1">
      <alignment/>
      <protection/>
    </xf>
    <xf numFmtId="0" fontId="8" fillId="36" borderId="0" xfId="55" applyFont="1" applyFill="1" applyAlignment="1" applyProtection="1">
      <alignment horizontal="right"/>
      <protection/>
    </xf>
    <xf numFmtId="0" fontId="14" fillId="36" borderId="0" xfId="55" applyFont="1" applyFill="1" applyAlignment="1" applyProtection="1">
      <alignment horizontal="right"/>
      <protection/>
    </xf>
    <xf numFmtId="0" fontId="8" fillId="36" borderId="0" xfId="55" applyFont="1" applyFill="1" applyAlignment="1" applyProtection="1">
      <alignment horizontal="right"/>
      <protection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/>
    </xf>
    <xf numFmtId="0" fontId="5" fillId="0" borderId="37" xfId="55" applyFont="1" applyFill="1" applyBorder="1" applyAlignment="1" applyProtection="1">
      <alignment horizontal="left"/>
      <protection/>
    </xf>
    <xf numFmtId="0" fontId="5" fillId="0" borderId="38" xfId="55" applyFont="1" applyFill="1" applyBorder="1" applyAlignment="1" applyProtection="1">
      <alignment horizontal="right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11" fillId="36" borderId="40" xfId="0" applyFont="1" applyFill="1" applyBorder="1" applyAlignment="1">
      <alignment horizontal="center"/>
    </xf>
    <xf numFmtId="0" fontId="8" fillId="36" borderId="41" xfId="55" applyFont="1" applyFill="1" applyBorder="1" applyAlignment="1">
      <alignment horizontal="right" vertical="center"/>
    </xf>
    <xf numFmtId="0" fontId="5" fillId="36" borderId="0" xfId="55" applyFont="1" applyFill="1" applyBorder="1" applyAlignment="1">
      <alignment vertical="center"/>
    </xf>
    <xf numFmtId="0" fontId="8" fillId="36" borderId="17" xfId="55" applyFont="1" applyFill="1" applyBorder="1" applyAlignment="1">
      <alignment horizontal="center" vertical="center"/>
    </xf>
    <xf numFmtId="0" fontId="8" fillId="36" borderId="26" xfId="55" applyFont="1" applyFill="1" applyBorder="1" applyAlignment="1">
      <alignment horizontal="center" vertical="center"/>
    </xf>
    <xf numFmtId="0" fontId="8" fillId="36" borderId="17" xfId="55" applyFont="1" applyFill="1" applyBorder="1" applyAlignment="1">
      <alignment horizontal="center" vertical="center" wrapText="1"/>
    </xf>
    <xf numFmtId="0" fontId="8" fillId="36" borderId="26" xfId="55" applyFont="1" applyFill="1" applyBorder="1" applyAlignment="1">
      <alignment horizontal="center" vertical="center" wrapText="1"/>
    </xf>
    <xf numFmtId="0" fontId="15" fillId="36" borderId="0" xfId="0" applyFont="1" applyFill="1" applyAlignment="1">
      <alignment/>
    </xf>
    <xf numFmtId="0" fontId="8" fillId="36" borderId="18" xfId="55" applyFont="1" applyFill="1" applyBorder="1" applyAlignment="1">
      <alignment horizontal="center" vertical="center" wrapText="1"/>
    </xf>
    <xf numFmtId="3" fontId="5" fillId="36" borderId="0" xfId="55" applyNumberFormat="1" applyFont="1" applyFill="1" applyBorder="1" applyAlignment="1">
      <alignment horizontal="center" vertical="center"/>
    </xf>
    <xf numFmtId="0" fontId="6" fillId="0" borderId="42" xfId="55" applyFont="1" applyFill="1" applyBorder="1" applyAlignment="1" applyProtection="1">
      <alignment horizontal="center" vertical="center"/>
      <protection locked="0"/>
    </xf>
    <xf numFmtId="0" fontId="11" fillId="37" borderId="43" xfId="0" applyFont="1" applyFill="1" applyBorder="1" applyAlignment="1">
      <alignment/>
    </xf>
    <xf numFmtId="0" fontId="8" fillId="36" borderId="43" xfId="55" applyFont="1" applyFill="1" applyBorder="1" applyAlignment="1">
      <alignment wrapText="1"/>
    </xf>
    <xf numFmtId="3" fontId="8" fillId="37" borderId="27" xfId="0" applyNumberFormat="1" applyFont="1" applyFill="1" applyBorder="1" applyAlignment="1" applyProtection="1">
      <alignment horizontal="center" vertical="center" wrapText="1" shrinkToFit="1"/>
      <protection/>
    </xf>
    <xf numFmtId="0" fontId="11" fillId="37" borderId="44" xfId="0" applyFont="1" applyFill="1" applyBorder="1" applyAlignment="1">
      <alignment horizontal="center" wrapText="1" shrinkToFit="1"/>
    </xf>
    <xf numFmtId="0" fontId="8" fillId="36" borderId="37" xfId="55" applyFont="1" applyFill="1" applyBorder="1" applyAlignment="1" applyProtection="1">
      <alignment horizontal="center" vertical="center"/>
      <protection/>
    </xf>
    <xf numFmtId="0" fontId="11" fillId="37" borderId="38" xfId="0" applyFont="1" applyFill="1" applyBorder="1" applyAlignment="1">
      <alignment vertical="center"/>
    </xf>
    <xf numFmtId="0" fontId="8" fillId="36" borderId="45" xfId="55" applyFont="1" applyFill="1" applyBorder="1" applyAlignment="1" applyProtection="1">
      <alignment horizontal="center" vertical="center"/>
      <protection/>
    </xf>
    <xf numFmtId="0" fontId="8" fillId="36" borderId="32" xfId="55" applyFont="1" applyFill="1" applyBorder="1" applyAlignment="1" applyProtection="1">
      <alignment horizontal="center" vertical="center"/>
      <protection/>
    </xf>
    <xf numFmtId="0" fontId="8" fillId="36" borderId="33" xfId="55" applyFont="1" applyFill="1" applyBorder="1" applyAlignment="1" applyProtection="1">
      <alignment horizontal="center" vertical="center"/>
      <protection/>
    </xf>
    <xf numFmtId="0" fontId="0" fillId="37" borderId="46" xfId="0" applyFill="1" applyBorder="1" applyAlignment="1">
      <alignment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35" xfId="0" applyFont="1" applyFill="1" applyBorder="1" applyAlignment="1" applyProtection="1">
      <alignment horizontal="center"/>
      <protection/>
    </xf>
    <xf numFmtId="0" fontId="8" fillId="36" borderId="32" xfId="55" applyFont="1" applyFill="1" applyBorder="1" applyAlignment="1" applyProtection="1">
      <alignment horizontal="center"/>
      <protection/>
    </xf>
    <xf numFmtId="0" fontId="8" fillId="36" borderId="33" xfId="55" applyFont="1" applyFill="1" applyBorder="1" applyAlignment="1" applyProtection="1">
      <alignment horizontal="center"/>
      <protection/>
    </xf>
    <xf numFmtId="0" fontId="8" fillId="36" borderId="32" xfId="55" applyFont="1" applyFill="1" applyBorder="1" applyAlignment="1" applyProtection="1">
      <alignment horizontal="center"/>
      <protection/>
    </xf>
    <xf numFmtId="0" fontId="8" fillId="36" borderId="11" xfId="55" applyFont="1" applyFill="1" applyBorder="1" applyAlignment="1" applyProtection="1">
      <alignment horizontal="center" vertical="center"/>
      <protection/>
    </xf>
    <xf numFmtId="0" fontId="8" fillId="36" borderId="35" xfId="55" applyFont="1" applyFill="1" applyBorder="1" applyAlignment="1" applyProtection="1">
      <alignment horizontal="center" vertical="center" wrapText="1"/>
      <protection/>
    </xf>
    <xf numFmtId="0" fontId="21" fillId="36" borderId="0" xfId="0" applyFont="1" applyFill="1" applyAlignment="1">
      <alignment/>
    </xf>
    <xf numFmtId="0" fontId="21" fillId="37" borderId="0" xfId="0" applyFont="1" applyFill="1" applyAlignment="1">
      <alignment/>
    </xf>
    <xf numFmtId="0" fontId="28" fillId="37" borderId="0" xfId="0" applyFont="1" applyFill="1" applyAlignment="1">
      <alignment/>
    </xf>
    <xf numFmtId="0" fontId="0" fillId="0" borderId="30" xfId="0" applyFont="1" applyFill="1" applyBorder="1" applyAlignment="1" applyProtection="1">
      <alignment horizontal="center"/>
      <protection locked="0"/>
    </xf>
    <xf numFmtId="0" fontId="5" fillId="0" borderId="30" xfId="55" applyFont="1" applyFill="1" applyBorder="1" applyAlignment="1" applyProtection="1">
      <alignment horizontal="center" wrapText="1"/>
      <protection locked="0"/>
    </xf>
    <xf numFmtId="0" fontId="5" fillId="0" borderId="47" xfId="55" applyFont="1" applyFill="1" applyBorder="1" applyAlignment="1" applyProtection="1">
      <alignment horizont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1" xfId="0" applyNumberFormat="1" applyFont="1" applyFill="1" applyBorder="1" applyAlignment="1" applyProtection="1">
      <alignment horizontal="center" vertical="center"/>
      <protection/>
    </xf>
    <xf numFmtId="3" fontId="5" fillId="0" borderId="3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5" fillId="0" borderId="11" xfId="55" applyNumberFormat="1" applyFont="1" applyFill="1" applyBorder="1" applyAlignment="1" applyProtection="1">
      <alignment horizontal="center"/>
      <protection locked="0"/>
    </xf>
    <xf numFmtId="10" fontId="5" fillId="0" borderId="11" xfId="55" applyNumberFormat="1" applyFont="1" applyFill="1" applyBorder="1" applyAlignment="1" applyProtection="1">
      <alignment horizontal="center"/>
      <protection locked="0"/>
    </xf>
    <xf numFmtId="10" fontId="5" fillId="0" borderId="35" xfId="55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ont="1" applyFill="1" applyBorder="1" applyAlignment="1" applyProtection="1">
      <alignment horizontal="center"/>
      <protection locked="0"/>
    </xf>
    <xf numFmtId="10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10" fontId="5" fillId="0" borderId="31" xfId="55" applyNumberFormat="1" applyFont="1" applyFill="1" applyBorder="1" applyAlignment="1" applyProtection="1">
      <alignment horizontal="center"/>
      <protection locked="0"/>
    </xf>
    <xf numFmtId="10" fontId="5" fillId="0" borderId="36" xfId="55" applyNumberFormat="1" applyFont="1" applyFill="1" applyBorder="1" applyAlignment="1" applyProtection="1">
      <alignment horizontal="center"/>
      <protection locked="0"/>
    </xf>
    <xf numFmtId="0" fontId="5" fillId="0" borderId="11" xfId="55" applyFont="1" applyFill="1" applyBorder="1" applyAlignment="1" applyProtection="1">
      <alignment horizontal="center"/>
      <protection locked="0"/>
    </xf>
    <xf numFmtId="0" fontId="5" fillId="0" borderId="31" xfId="55" applyFont="1" applyFill="1" applyBorder="1" applyAlignment="1" applyProtection="1">
      <alignment horizontal="center"/>
      <protection locked="0"/>
    </xf>
    <xf numFmtId="49" fontId="0" fillId="0" borderId="48" xfId="0" applyNumberFormat="1" applyFill="1" applyBorder="1" applyAlignment="1" applyProtection="1">
      <alignment horizontal="right"/>
      <protection locked="0"/>
    </xf>
    <xf numFmtId="10" fontId="0" fillId="0" borderId="49" xfId="0" applyNumberFormat="1" applyFill="1" applyBorder="1" applyAlignment="1" applyProtection="1">
      <alignment horizontal="right"/>
      <protection locked="0"/>
    </xf>
    <xf numFmtId="0" fontId="11" fillId="0" borderId="50" xfId="0" applyFont="1" applyFill="1" applyBorder="1" applyAlignment="1" applyProtection="1">
      <alignment vertical="top"/>
      <protection/>
    </xf>
    <xf numFmtId="0" fontId="11" fillId="0" borderId="51" xfId="0" applyFont="1" applyFill="1" applyBorder="1" applyAlignment="1" applyProtection="1">
      <alignment vertical="top"/>
      <protection/>
    </xf>
    <xf numFmtId="0" fontId="11" fillId="37" borderId="0" xfId="0" applyFont="1" applyFill="1" applyAlignment="1">
      <alignment horizontal="left" vertical="center"/>
    </xf>
    <xf numFmtId="0" fontId="0" fillId="37" borderId="0" xfId="0" applyFill="1" applyAlignment="1">
      <alignment vertical="center"/>
    </xf>
    <xf numFmtId="0" fontId="8" fillId="36" borderId="18" xfId="55" applyFont="1" applyFill="1" applyBorder="1" applyAlignment="1">
      <alignment horizontal="center" vertical="center"/>
    </xf>
    <xf numFmtId="0" fontId="8" fillId="36" borderId="40" xfId="55" applyFont="1" applyFill="1" applyBorder="1" applyAlignment="1">
      <alignment horizontal="center" vertical="center"/>
    </xf>
    <xf numFmtId="0" fontId="8" fillId="36" borderId="35" xfId="55" applyFont="1" applyFill="1" applyBorder="1" applyAlignment="1">
      <alignment horizontal="center"/>
    </xf>
    <xf numFmtId="0" fontId="8" fillId="36" borderId="36" xfId="55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9" fillId="37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5" fillId="0" borderId="35" xfId="55" applyFont="1" applyFill="1" applyBorder="1" applyAlignment="1" applyProtection="1">
      <alignment horizontal="center" vertical="center"/>
      <protection locked="0"/>
    </xf>
    <xf numFmtId="0" fontId="7" fillId="36" borderId="0" xfId="55" applyFont="1" applyFill="1" applyBorder="1" applyAlignment="1">
      <alignment wrapText="1" shrinkToFit="1"/>
    </xf>
    <xf numFmtId="0" fontId="8" fillId="36" borderId="23" xfId="55" applyFont="1" applyFill="1" applyBorder="1" applyAlignment="1">
      <alignment horizontal="center"/>
    </xf>
    <xf numFmtId="0" fontId="8" fillId="36" borderId="35" xfId="55" applyFont="1" applyFill="1" applyBorder="1" applyAlignment="1">
      <alignment horizontal="center"/>
    </xf>
    <xf numFmtId="0" fontId="5" fillId="36" borderId="35" xfId="55" applyFont="1" applyFill="1" applyBorder="1" applyAlignment="1" applyProtection="1">
      <alignment horizontal="left"/>
      <protection/>
    </xf>
    <xf numFmtId="0" fontId="5" fillId="36" borderId="52" xfId="55" applyFont="1" applyFill="1" applyBorder="1" applyAlignment="1" applyProtection="1">
      <alignment horizontal="left"/>
      <protection/>
    </xf>
    <xf numFmtId="0" fontId="5" fillId="36" borderId="42" xfId="55" applyFont="1" applyFill="1" applyBorder="1" applyAlignment="1" applyProtection="1">
      <alignment horizontal="left"/>
      <protection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 locked="0"/>
    </xf>
    <xf numFmtId="3" fontId="5" fillId="0" borderId="11" xfId="55" applyNumberFormat="1" applyFont="1" applyFill="1" applyBorder="1" applyAlignment="1" applyProtection="1">
      <alignment horizontal="center" vertical="center"/>
      <protection locked="0"/>
    </xf>
    <xf numFmtId="10" fontId="5" fillId="0" borderId="11" xfId="55" applyNumberFormat="1" applyFont="1" applyFill="1" applyBorder="1" applyAlignment="1" applyProtection="1">
      <alignment horizontal="center" vertical="center"/>
      <protection/>
    </xf>
    <xf numFmtId="3" fontId="5" fillId="0" borderId="11" xfId="55" applyNumberFormat="1" applyFont="1" applyFill="1" applyBorder="1" applyAlignment="1" applyProtection="1">
      <alignment horizontal="center" vertical="center"/>
      <protection/>
    </xf>
    <xf numFmtId="3" fontId="5" fillId="0" borderId="28" xfId="55" applyNumberFormat="1" applyFont="1" applyFill="1" applyBorder="1" applyAlignment="1" applyProtection="1">
      <alignment horizontal="center" vertical="center"/>
      <protection/>
    </xf>
    <xf numFmtId="3" fontId="5" fillId="0" borderId="53" xfId="55" applyNumberFormat="1" applyFont="1" applyFill="1" applyBorder="1" applyAlignment="1" applyProtection="1">
      <alignment horizontal="center" vertical="center"/>
      <protection/>
    </xf>
    <xf numFmtId="0" fontId="7" fillId="36" borderId="0" xfId="55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5" fillId="36" borderId="15" xfId="55" applyFont="1" applyFill="1" applyBorder="1" applyAlignment="1">
      <alignment/>
    </xf>
    <xf numFmtId="0" fontId="0" fillId="36" borderId="15" xfId="0" applyFill="1" applyBorder="1" applyAlignment="1">
      <alignment/>
    </xf>
    <xf numFmtId="0" fontId="5" fillId="36" borderId="0" xfId="55" applyFont="1" applyFill="1" applyAlignment="1">
      <alignment/>
    </xf>
    <xf numFmtId="0" fontId="0" fillId="36" borderId="0" xfId="0" applyFill="1" applyAlignment="1">
      <alignment/>
    </xf>
    <xf numFmtId="0" fontId="5" fillId="35" borderId="23" xfId="55" applyFont="1" applyFill="1" applyBorder="1" applyAlignment="1" applyProtection="1">
      <alignment horizontal="left"/>
      <protection locked="0"/>
    </xf>
    <xf numFmtId="0" fontId="5" fillId="35" borderId="24" xfId="55" applyFont="1" applyFill="1" applyBorder="1" applyAlignment="1" applyProtection="1">
      <alignment horizontal="left"/>
      <protection locked="0"/>
    </xf>
    <xf numFmtId="0" fontId="0" fillId="38" borderId="24" xfId="0" applyFill="1" applyBorder="1" applyAlignment="1" applyProtection="1">
      <alignment horizontal="left"/>
      <protection locked="0"/>
    </xf>
    <xf numFmtId="0" fontId="0" fillId="38" borderId="54" xfId="0" applyFill="1" applyBorder="1" applyAlignment="1" applyProtection="1">
      <alignment horizontal="left"/>
      <protection locked="0"/>
    </xf>
    <xf numFmtId="0" fontId="0" fillId="35" borderId="23" xfId="44" applyFont="1" applyFill="1" applyBorder="1" applyAlignment="1" applyProtection="1">
      <alignment horizontal="left"/>
      <protection locked="0"/>
    </xf>
    <xf numFmtId="0" fontId="0" fillId="38" borderId="24" xfId="0" applyFont="1" applyFill="1" applyBorder="1" applyAlignment="1" applyProtection="1">
      <alignment horizontal="left"/>
      <protection locked="0"/>
    </xf>
    <xf numFmtId="0" fontId="0" fillId="38" borderId="54" xfId="0" applyFont="1" applyFill="1" applyBorder="1" applyAlignment="1" applyProtection="1">
      <alignment horizontal="left"/>
      <protection locked="0"/>
    </xf>
    <xf numFmtId="0" fontId="8" fillId="36" borderId="0" xfId="55" applyFont="1" applyFill="1" applyAlignment="1">
      <alignment/>
    </xf>
    <xf numFmtId="0" fontId="8" fillId="35" borderId="55" xfId="55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57" xfId="0" applyFill="1" applyBorder="1" applyAlignment="1">
      <alignment/>
    </xf>
    <xf numFmtId="0" fontId="8" fillId="36" borderId="24" xfId="55" applyFont="1" applyFill="1" applyBorder="1" applyAlignment="1">
      <alignment/>
    </xf>
    <xf numFmtId="0" fontId="0" fillId="36" borderId="24" xfId="0" applyFill="1" applyBorder="1" applyAlignment="1">
      <alignment/>
    </xf>
    <xf numFmtId="0" fontId="8" fillId="36" borderId="0" xfId="55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vertical="center" wrapText="1"/>
    </xf>
    <xf numFmtId="0" fontId="11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49" fontId="6" fillId="36" borderId="58" xfId="55" applyNumberFormat="1" applyFont="1" applyFill="1" applyBorder="1" applyAlignment="1">
      <alignment/>
    </xf>
    <xf numFmtId="49" fontId="5" fillId="36" borderId="58" xfId="0" applyNumberFormat="1" applyFont="1" applyFill="1" applyBorder="1" applyAlignment="1">
      <alignment/>
    </xf>
    <xf numFmtId="0" fontId="0" fillId="36" borderId="58" xfId="0" applyFill="1" applyBorder="1" applyAlignment="1">
      <alignment/>
    </xf>
    <xf numFmtId="49" fontId="8" fillId="36" borderId="0" xfId="55" applyNumberFormat="1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vertical="center" wrapText="1"/>
      <protection/>
    </xf>
    <xf numFmtId="0" fontId="8" fillId="37" borderId="0" xfId="0" applyFont="1" applyFill="1" applyBorder="1" applyAlignment="1">
      <alignment horizontal="center"/>
    </xf>
    <xf numFmtId="0" fontId="17" fillId="36" borderId="0" xfId="55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0" fillId="36" borderId="0" xfId="55" applyFont="1" applyFill="1" applyAlignment="1">
      <alignment horizontal="center"/>
    </xf>
    <xf numFmtId="0" fontId="0" fillId="36" borderId="0" xfId="0" applyFill="1" applyAlignment="1">
      <alignment horizontal="center"/>
    </xf>
    <xf numFmtId="49" fontId="6" fillId="36" borderId="0" xfId="55" applyNumberFormat="1" applyFont="1" applyFill="1" applyAlignment="1">
      <alignment/>
    </xf>
    <xf numFmtId="49" fontId="5" fillId="36" borderId="0" xfId="0" applyNumberFormat="1" applyFont="1" applyFill="1" applyAlignment="1">
      <alignment/>
    </xf>
    <xf numFmtId="0" fontId="18" fillId="35" borderId="11" xfId="55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0" fontId="2" fillId="37" borderId="1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49" fontId="9" fillId="36" borderId="43" xfId="55" applyNumberFormat="1" applyFont="1" applyFill="1" applyBorder="1" applyAlignment="1">
      <alignment/>
    </xf>
    <xf numFmtId="49" fontId="5" fillId="36" borderId="43" xfId="0" applyNumberFormat="1" applyFont="1" applyFill="1" applyBorder="1" applyAlignment="1">
      <alignment/>
    </xf>
    <xf numFmtId="0" fontId="0" fillId="36" borderId="43" xfId="0" applyFill="1" applyBorder="1" applyAlignment="1">
      <alignment/>
    </xf>
    <xf numFmtId="0" fontId="5" fillId="37" borderId="0" xfId="0" applyFont="1" applyFill="1" applyBorder="1" applyAlignment="1">
      <alignment/>
    </xf>
    <xf numFmtId="0" fontId="8" fillId="36" borderId="58" xfId="55" applyFont="1" applyFill="1" applyBorder="1" applyAlignment="1">
      <alignment horizontal="center" wrapText="1"/>
    </xf>
    <xf numFmtId="0" fontId="8" fillId="36" borderId="24" xfId="55" applyFont="1" applyFill="1" applyBorder="1" applyAlignment="1">
      <alignment horizontal="left"/>
    </xf>
    <xf numFmtId="0" fontId="8" fillId="36" borderId="0" xfId="55" applyFont="1" applyFill="1" applyBorder="1" applyAlignment="1">
      <alignment horizontal="left"/>
    </xf>
    <xf numFmtId="0" fontId="5" fillId="35" borderId="54" xfId="55" applyFont="1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/>
    </xf>
    <xf numFmtId="14" fontId="5" fillId="35" borderId="23" xfId="55" applyNumberFormat="1" applyFont="1" applyFill="1" applyBorder="1" applyAlignment="1" applyProtection="1">
      <alignment horizontal="center" vertical="center"/>
      <protection locked="0"/>
    </xf>
    <xf numFmtId="0" fontId="0" fillId="35" borderId="54" xfId="0" applyFill="1" applyBorder="1" applyAlignment="1" applyProtection="1">
      <alignment horizontal="center" vertical="center"/>
      <protection locked="0"/>
    </xf>
    <xf numFmtId="14" fontId="8" fillId="36" borderId="0" xfId="55" applyNumberFormat="1" applyFont="1" applyFill="1" applyBorder="1" applyAlignment="1" applyProtection="1">
      <alignment horizontal="right" wrapText="1"/>
      <protection/>
    </xf>
    <xf numFmtId="0" fontId="0" fillId="37" borderId="0" xfId="0" applyFill="1" applyAlignment="1" applyProtection="1">
      <alignment wrapText="1"/>
      <protection/>
    </xf>
    <xf numFmtId="0" fontId="6" fillId="36" borderId="0" xfId="55" applyFont="1" applyFill="1" applyAlignment="1">
      <alignment horizontal="center"/>
    </xf>
    <xf numFmtId="0" fontId="12" fillId="36" borderId="0" xfId="55" applyFont="1" applyFill="1" applyBorder="1" applyAlignment="1">
      <alignment horizontal="right"/>
    </xf>
    <xf numFmtId="0" fontId="11" fillId="36" borderId="0" xfId="0" applyFont="1" applyFill="1" applyAlignment="1">
      <alignment horizontal="right"/>
    </xf>
    <xf numFmtId="49" fontId="6" fillId="36" borderId="43" xfId="55" applyNumberFormat="1" applyFont="1" applyFill="1" applyBorder="1" applyAlignment="1">
      <alignment/>
    </xf>
    <xf numFmtId="49" fontId="0" fillId="36" borderId="43" xfId="0" applyNumberFormat="1" applyFill="1" applyBorder="1" applyAlignment="1">
      <alignment/>
    </xf>
    <xf numFmtId="49" fontId="12" fillId="36" borderId="0" xfId="55" applyNumberFormat="1" applyFont="1" applyFill="1" applyBorder="1" applyAlignment="1">
      <alignment horizontal="left"/>
    </xf>
    <xf numFmtId="0" fontId="8" fillId="36" borderId="0" xfId="55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" fillId="36" borderId="0" xfId="55" applyFont="1" applyFill="1" applyAlignment="1">
      <alignment horizontal="right"/>
    </xf>
    <xf numFmtId="0" fontId="0" fillId="36" borderId="0" xfId="0" applyFill="1" applyAlignment="1">
      <alignment horizontal="right"/>
    </xf>
    <xf numFmtId="0" fontId="6" fillId="36" borderId="16" xfId="55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8" fillId="36" borderId="0" xfId="55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wrapText="1"/>
    </xf>
    <xf numFmtId="0" fontId="6" fillId="36" borderId="0" xfId="55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6" fillId="36" borderId="0" xfId="55" applyFont="1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36" borderId="15" xfId="0" applyFill="1" applyBorder="1" applyAlignment="1">
      <alignment horizontal="right" vertical="center"/>
    </xf>
    <xf numFmtId="49" fontId="8" fillId="36" borderId="0" xfId="55" applyNumberFormat="1" applyFont="1" applyFill="1" applyBorder="1" applyAlignment="1">
      <alignment horizontal="left" vertical="center"/>
    </xf>
    <xf numFmtId="0" fontId="0" fillId="37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6" fillId="36" borderId="43" xfId="55" applyFont="1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49" fontId="8" fillId="35" borderId="59" xfId="55" applyNumberFormat="1" applyFont="1" applyFill="1" applyBorder="1" applyAlignment="1" applyProtection="1">
      <alignment vertical="top"/>
      <protection/>
    </xf>
    <xf numFmtId="49" fontId="0" fillId="35" borderId="58" xfId="0" applyNumberFormat="1" applyFill="1" applyBorder="1" applyAlignment="1" applyProtection="1">
      <alignment vertical="top"/>
      <protection/>
    </xf>
    <xf numFmtId="0" fontId="0" fillId="0" borderId="60" xfId="0" applyBorder="1" applyAlignment="1" applyProtection="1">
      <alignment/>
      <protection/>
    </xf>
    <xf numFmtId="49" fontId="5" fillId="35" borderId="34" xfId="55" applyNumberFormat="1" applyFont="1" applyFill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49" fontId="5" fillId="35" borderId="20" xfId="55" applyNumberFormat="1" applyFont="1" applyFill="1" applyBorder="1" applyAlignment="1" applyProtection="1">
      <alignment horizontal="left" vertical="top"/>
      <protection locked="0"/>
    </xf>
    <xf numFmtId="49" fontId="5" fillId="35" borderId="20" xfId="55" applyNumberFormat="1" applyFont="1" applyFill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35" borderId="26" xfId="55" applyNumberFormat="1" applyFon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49" fontId="8" fillId="35" borderId="55" xfId="55" applyNumberFormat="1" applyFont="1" applyFill="1" applyBorder="1" applyAlignment="1" applyProtection="1">
      <alignment horizontal="lef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0" borderId="56" xfId="0" applyBorder="1" applyAlignment="1" applyProtection="1">
      <alignment vertical="top"/>
      <protection/>
    </xf>
    <xf numFmtId="49" fontId="8" fillId="36" borderId="0" xfId="55" applyNumberFormat="1" applyFont="1" applyFill="1" applyBorder="1" applyAlignment="1">
      <alignment horizontal="left" vertical="top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49" fontId="11" fillId="38" borderId="59" xfId="0" applyNumberFormat="1" applyFont="1" applyFill="1" applyBorder="1" applyAlignment="1" applyProtection="1">
      <alignment horizontal="left" vertical="top"/>
      <protection/>
    </xf>
    <xf numFmtId="0" fontId="0" fillId="0" borderId="58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9" fontId="8" fillId="35" borderId="62" xfId="55" applyNumberFormat="1" applyFont="1" applyFill="1" applyBorder="1" applyAlignment="1" applyProtection="1">
      <alignment horizontal="left" vertical="top"/>
      <protection/>
    </xf>
    <xf numFmtId="49" fontId="5" fillId="35" borderId="34" xfId="55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49" fontId="0" fillId="38" borderId="20" xfId="0" applyNumberFormat="1" applyFont="1" applyFill="1" applyBorder="1" applyAlignment="1" applyProtection="1">
      <alignment horizontal="left" vertical="center"/>
      <protection locked="0"/>
    </xf>
    <xf numFmtId="49" fontId="0" fillId="38" borderId="20" xfId="0" applyNumberFormat="1" applyFont="1" applyFill="1" applyBorder="1" applyAlignment="1" applyProtection="1">
      <alignment horizontal="left" vertical="top"/>
      <protection locked="0"/>
    </xf>
    <xf numFmtId="49" fontId="8" fillId="35" borderId="26" xfId="55" applyNumberFormat="1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56" xfId="0" applyBorder="1" applyAlignment="1">
      <alignment/>
    </xf>
    <xf numFmtId="49" fontId="8" fillId="35" borderId="55" xfId="55" applyNumberFormat="1" applyFont="1" applyFill="1" applyBorder="1" applyAlignment="1">
      <alignment horizontal="left" vertical="top"/>
    </xf>
    <xf numFmtId="49" fontId="8" fillId="35" borderId="55" xfId="55" applyNumberFormat="1" applyFont="1" applyFill="1" applyBorder="1" applyAlignment="1" applyProtection="1">
      <alignment horizontal="left" vertical="top"/>
      <protection/>
    </xf>
    <xf numFmtId="0" fontId="0" fillId="0" borderId="63" xfId="0" applyBorder="1" applyAlignment="1">
      <alignment/>
    </xf>
    <xf numFmtId="49" fontId="5" fillId="35" borderId="64" xfId="55" applyNumberFormat="1" applyFont="1" applyFill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49" fontId="5" fillId="35" borderId="66" xfId="55" applyNumberFormat="1" applyFont="1" applyFill="1" applyBorder="1" applyAlignment="1" applyProtection="1">
      <alignment horizontal="left" vertical="top"/>
      <protection locked="0"/>
    </xf>
    <xf numFmtId="49" fontId="5" fillId="35" borderId="43" xfId="55" applyNumberFormat="1" applyFont="1" applyFill="1" applyBorder="1" applyAlignment="1" applyProtection="1">
      <alignment horizontal="left" vertical="top"/>
      <protection locked="0"/>
    </xf>
    <xf numFmtId="0" fontId="0" fillId="0" borderId="67" xfId="0" applyFont="1" applyBorder="1" applyAlignment="1" applyProtection="1">
      <alignment/>
      <protection locked="0"/>
    </xf>
    <xf numFmtId="49" fontId="8" fillId="35" borderId="59" xfId="55" applyNumberFormat="1" applyFont="1" applyFill="1" applyBorder="1" applyAlignment="1" applyProtection="1">
      <alignment horizontal="left" vertical="top"/>
      <protection/>
    </xf>
    <xf numFmtId="0" fontId="0" fillId="0" borderId="63" xfId="0" applyBorder="1" applyAlignment="1" applyProtection="1">
      <alignment/>
      <protection/>
    </xf>
    <xf numFmtId="49" fontId="5" fillId="35" borderId="66" xfId="55" applyNumberFormat="1" applyFont="1" applyFill="1" applyBorder="1" applyAlignment="1" applyProtection="1">
      <alignment horizontal="left"/>
      <protection locked="0"/>
    </xf>
    <xf numFmtId="49" fontId="8" fillId="35" borderId="62" xfId="55" applyNumberFormat="1" applyFont="1" applyFill="1" applyBorder="1" applyAlignment="1">
      <alignment horizontal="left" vertical="top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49" fontId="8" fillId="35" borderId="59" xfId="55" applyNumberFormat="1" applyFont="1" applyFill="1" applyBorder="1" applyAlignment="1">
      <alignment horizontal="left" vertical="top"/>
    </xf>
    <xf numFmtId="49" fontId="8" fillId="35" borderId="59" xfId="55" applyNumberFormat="1" applyFont="1" applyFill="1" applyBorder="1" applyAlignment="1">
      <alignment vertical="top"/>
    </xf>
    <xf numFmtId="0" fontId="0" fillId="0" borderId="60" xfId="0" applyBorder="1" applyAlignment="1">
      <alignment/>
    </xf>
    <xf numFmtId="49" fontId="5" fillId="35" borderId="64" xfId="55" applyNumberFormat="1" applyFont="1" applyFill="1" applyBorder="1" applyAlignment="1" applyProtection="1">
      <alignment horizontal="left" vertical="top"/>
      <protection locked="0"/>
    </xf>
    <xf numFmtId="49" fontId="5" fillId="35" borderId="66" xfId="55" applyNumberFormat="1" applyFont="1" applyFill="1" applyBorder="1" applyAlignment="1" applyProtection="1">
      <alignment horizontal="left" vertical="top"/>
      <protection locked="0"/>
    </xf>
    <xf numFmtId="49" fontId="5" fillId="35" borderId="66" xfId="55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/>
    </xf>
    <xf numFmtId="3" fontId="5" fillId="0" borderId="68" xfId="55" applyNumberFormat="1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 vertical="center"/>
    </xf>
    <xf numFmtId="0" fontId="5" fillId="36" borderId="68" xfId="55" applyFont="1" applyFill="1" applyBorder="1" applyAlignment="1" applyProtection="1">
      <alignment vertical="center"/>
      <protection/>
    </xf>
    <xf numFmtId="0" fontId="0" fillId="36" borderId="70" xfId="0" applyFill="1" applyBorder="1" applyAlignment="1">
      <alignment/>
    </xf>
    <xf numFmtId="0" fontId="0" fillId="36" borderId="44" xfId="0" applyFill="1" applyBorder="1" applyAlignment="1">
      <alignment/>
    </xf>
    <xf numFmtId="0" fontId="8" fillId="36" borderId="24" xfId="55" applyFont="1" applyFill="1" applyBorder="1" applyAlignment="1" applyProtection="1">
      <alignment vertical="center" wrapText="1"/>
      <protection/>
    </xf>
    <xf numFmtId="0" fontId="8" fillId="36" borderId="54" xfId="55" applyFont="1" applyFill="1" applyBorder="1" applyAlignment="1" applyProtection="1">
      <alignment vertical="center" wrapText="1"/>
      <protection/>
    </xf>
    <xf numFmtId="3" fontId="5" fillId="0" borderId="23" xfId="55" applyNumberFormat="1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0" fontId="5" fillId="36" borderId="23" xfId="55" applyFont="1" applyFill="1" applyBorder="1" applyAlignment="1" applyProtection="1">
      <alignment vertical="center"/>
      <protection/>
    </xf>
    <xf numFmtId="0" fontId="0" fillId="36" borderId="25" xfId="0" applyFill="1" applyBorder="1" applyAlignment="1">
      <alignment/>
    </xf>
    <xf numFmtId="0" fontId="6" fillId="36" borderId="58" xfId="55" applyFont="1" applyFill="1" applyBorder="1" applyAlignment="1" applyProtection="1">
      <alignment horizontal="center"/>
      <protection/>
    </xf>
    <xf numFmtId="0" fontId="0" fillId="36" borderId="58" xfId="0" applyFill="1" applyBorder="1" applyAlignment="1" applyProtection="1">
      <alignment horizontal="center"/>
      <protection/>
    </xf>
    <xf numFmtId="0" fontId="0" fillId="36" borderId="58" xfId="0" applyFill="1" applyBorder="1" applyAlignment="1" applyProtection="1">
      <alignment/>
      <protection/>
    </xf>
    <xf numFmtId="0" fontId="8" fillId="36" borderId="70" xfId="55" applyFont="1" applyFill="1" applyBorder="1" applyAlignment="1" applyProtection="1">
      <alignment vertical="center" wrapText="1"/>
      <protection/>
    </xf>
    <xf numFmtId="0" fontId="8" fillId="36" borderId="69" xfId="55" applyFont="1" applyFill="1" applyBorder="1" applyAlignment="1" applyProtection="1">
      <alignment vertical="center" wrapText="1"/>
      <protection/>
    </xf>
    <xf numFmtId="3" fontId="5" fillId="0" borderId="23" xfId="55" applyNumberFormat="1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5" fillId="36" borderId="71" xfId="55" applyFont="1" applyFill="1" applyBorder="1" applyAlignment="1" applyProtection="1">
      <alignment vertical="center"/>
      <protection/>
    </xf>
    <xf numFmtId="0" fontId="0" fillId="36" borderId="29" xfId="0" applyFill="1" applyBorder="1" applyAlignment="1">
      <alignment/>
    </xf>
    <xf numFmtId="0" fontId="0" fillId="36" borderId="72" xfId="0" applyFill="1" applyBorder="1" applyAlignment="1">
      <alignment/>
    </xf>
    <xf numFmtId="0" fontId="6" fillId="36" borderId="58" xfId="55" applyFont="1" applyFill="1" applyBorder="1" applyAlignment="1" applyProtection="1">
      <alignment horizontal="center"/>
      <protection/>
    </xf>
    <xf numFmtId="0" fontId="5" fillId="37" borderId="58" xfId="0" applyFont="1" applyFill="1" applyBorder="1" applyAlignment="1" applyProtection="1">
      <alignment horizontal="center"/>
      <protection/>
    </xf>
    <xf numFmtId="0" fontId="5" fillId="36" borderId="58" xfId="0" applyFont="1" applyFill="1" applyBorder="1" applyAlignment="1" applyProtection="1">
      <alignment horizontal="center"/>
      <protection/>
    </xf>
    <xf numFmtId="0" fontId="8" fillId="36" borderId="29" xfId="55" applyFont="1" applyFill="1" applyBorder="1" applyAlignment="1" applyProtection="1">
      <alignment vertical="center"/>
      <protection/>
    </xf>
    <xf numFmtId="0" fontId="8" fillId="36" borderId="73" xfId="55" applyFont="1" applyFill="1" applyBorder="1" applyAlignment="1" applyProtection="1">
      <alignment vertical="center"/>
      <protection/>
    </xf>
    <xf numFmtId="3" fontId="5" fillId="0" borderId="68" xfId="55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8" fillId="36" borderId="29" xfId="55" applyFont="1" applyFill="1" applyBorder="1" applyAlignment="1" applyProtection="1">
      <alignment vertical="center" wrapText="1"/>
      <protection/>
    </xf>
    <xf numFmtId="0" fontId="8" fillId="36" borderId="73" xfId="55" applyFont="1" applyFill="1" applyBorder="1" applyAlignment="1" applyProtection="1">
      <alignment vertical="center" wrapText="1"/>
      <protection/>
    </xf>
    <xf numFmtId="0" fontId="5" fillId="36" borderId="71" xfId="55" applyFont="1" applyFill="1" applyBorder="1" applyAlignment="1" applyProtection="1">
      <alignment horizontal="center" vertical="center"/>
      <protection/>
    </xf>
    <xf numFmtId="0" fontId="0" fillId="37" borderId="29" xfId="0" applyFill="1" applyBorder="1" applyAlignment="1">
      <alignment/>
    </xf>
    <xf numFmtId="0" fontId="0" fillId="37" borderId="72" xfId="0" applyFill="1" applyBorder="1" applyAlignment="1">
      <alignment/>
    </xf>
    <xf numFmtId="0" fontId="8" fillId="36" borderId="29" xfId="55" applyFont="1" applyFill="1" applyBorder="1" applyAlignment="1" applyProtection="1">
      <alignment vertical="center" wrapText="1"/>
      <protection/>
    </xf>
    <xf numFmtId="0" fontId="0" fillId="36" borderId="29" xfId="0" applyFill="1" applyBorder="1" applyAlignment="1">
      <alignment wrapText="1"/>
    </xf>
    <xf numFmtId="0" fontId="0" fillId="36" borderId="73" xfId="0" applyFill="1" applyBorder="1" applyAlignment="1">
      <alignment wrapText="1"/>
    </xf>
    <xf numFmtId="3" fontId="5" fillId="0" borderId="71" xfId="55" applyNumberFormat="1" applyFont="1" applyFill="1" applyBorder="1" applyAlignment="1" applyProtection="1">
      <alignment horizontal="center" vertical="center"/>
      <protection locked="0"/>
    </xf>
    <xf numFmtId="3" fontId="5" fillId="0" borderId="29" xfId="55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ill="1" applyBorder="1" applyAlignment="1" applyProtection="1">
      <alignment horizontal="center" vertical="center"/>
      <protection locked="0"/>
    </xf>
    <xf numFmtId="0" fontId="8" fillId="36" borderId="24" xfId="55" applyFont="1" applyFill="1" applyBorder="1" applyAlignment="1" applyProtection="1">
      <alignment vertical="center" wrapText="1"/>
      <protection/>
    </xf>
    <xf numFmtId="0" fontId="0" fillId="36" borderId="24" xfId="0" applyFill="1" applyBorder="1" applyAlignment="1">
      <alignment vertical="center" wrapText="1"/>
    </xf>
    <xf numFmtId="0" fontId="0" fillId="36" borderId="54" xfId="0" applyFill="1" applyBorder="1" applyAlignment="1">
      <alignment vertical="center" wrapText="1"/>
    </xf>
    <xf numFmtId="3" fontId="5" fillId="0" borderId="23" xfId="55" applyNumberFormat="1" applyFont="1" applyFill="1" applyBorder="1" applyAlignment="1" applyProtection="1">
      <alignment horizontal="center" vertical="center"/>
      <protection locked="0"/>
    </xf>
    <xf numFmtId="3" fontId="5" fillId="0" borderId="24" xfId="55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Fill="1" applyBorder="1" applyAlignment="1" applyProtection="1">
      <alignment horizontal="center" vertical="center"/>
      <protection locked="0"/>
    </xf>
    <xf numFmtId="0" fontId="8" fillId="36" borderId="24" xfId="55" applyFont="1" applyFill="1" applyBorder="1" applyAlignment="1" applyProtection="1">
      <alignment vertical="center"/>
      <protection/>
    </xf>
    <xf numFmtId="3" fontId="5" fillId="0" borderId="71" xfId="55" applyNumberFormat="1" applyFont="1" applyFill="1" applyBorder="1" applyAlignment="1" applyProtection="1">
      <alignment horizontal="center" vertical="center"/>
      <protection/>
    </xf>
    <xf numFmtId="3" fontId="5" fillId="0" borderId="29" xfId="55" applyNumberFormat="1" applyFont="1" applyFill="1" applyBorder="1" applyAlignment="1" applyProtection="1">
      <alignment horizontal="center" vertical="center"/>
      <protection/>
    </xf>
    <xf numFmtId="3" fontId="0" fillId="0" borderId="73" xfId="0" applyNumberFormat="1" applyFill="1" applyBorder="1" applyAlignment="1">
      <alignment horizontal="center" vertical="center"/>
    </xf>
    <xf numFmtId="0" fontId="8" fillId="36" borderId="68" xfId="55" applyFont="1" applyFill="1" applyBorder="1" applyAlignment="1" applyProtection="1">
      <alignment horizontal="center" vertical="center"/>
      <protection/>
    </xf>
    <xf numFmtId="0" fontId="0" fillId="36" borderId="69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5" fillId="36" borderId="23" xfId="55" applyFont="1" applyFill="1" applyBorder="1" applyAlignment="1" applyProtection="1">
      <alignment horizontal="center" vertical="center"/>
      <protection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6" fillId="37" borderId="58" xfId="0" applyFont="1" applyFill="1" applyBorder="1" applyAlignment="1">
      <alignment horizontal="center"/>
    </xf>
    <xf numFmtId="0" fontId="8" fillId="36" borderId="19" xfId="55" applyFont="1" applyFill="1" applyBorder="1" applyAlignment="1" applyProtection="1">
      <alignment vertical="center"/>
      <protection/>
    </xf>
    <xf numFmtId="0" fontId="0" fillId="36" borderId="70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8" fillId="36" borderId="54" xfId="55" applyFont="1" applyFill="1" applyBorder="1" applyAlignment="1" applyProtection="1">
      <alignment vertical="center"/>
      <protection/>
    </xf>
    <xf numFmtId="3" fontId="5" fillId="33" borderId="23" xfId="55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0" fontId="8" fillId="36" borderId="58" xfId="55" applyFont="1" applyFill="1" applyBorder="1" applyAlignment="1" applyProtection="1">
      <alignment horizontal="center" vertical="center"/>
      <protection/>
    </xf>
    <xf numFmtId="0" fontId="0" fillId="36" borderId="58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3" fontId="5" fillId="0" borderId="71" xfId="55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>
      <alignment vertical="center"/>
    </xf>
    <xf numFmtId="3" fontId="5" fillId="33" borderId="71" xfId="55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8" fillId="36" borderId="19" xfId="55" applyFont="1" applyFill="1" applyBorder="1" applyAlignment="1" applyProtection="1">
      <alignment horizontal="center"/>
      <protection/>
    </xf>
    <xf numFmtId="0" fontId="8" fillId="36" borderId="70" xfId="55" applyFont="1" applyFill="1" applyBorder="1" applyAlignment="1" applyProtection="1">
      <alignment horizontal="center"/>
      <protection/>
    </xf>
    <xf numFmtId="0" fontId="8" fillId="36" borderId="69" xfId="55" applyFont="1" applyFill="1" applyBorder="1" applyAlignment="1" applyProtection="1">
      <alignment horizontal="center"/>
      <protection/>
    </xf>
    <xf numFmtId="0" fontId="8" fillId="36" borderId="27" xfId="55" applyFont="1" applyFill="1" applyBorder="1" applyAlignment="1" applyProtection="1">
      <alignment horizontal="center"/>
      <protection/>
    </xf>
    <xf numFmtId="0" fontId="8" fillId="36" borderId="40" xfId="55" applyFont="1" applyFill="1" applyBorder="1" applyAlignment="1" applyProtection="1">
      <alignment horizontal="center"/>
      <protection/>
    </xf>
    <xf numFmtId="3" fontId="5" fillId="0" borderId="23" xfId="55" applyNumberFormat="1" applyFont="1" applyFill="1" applyBorder="1" applyAlignment="1" applyProtection="1">
      <alignment horizontal="center" vertical="center"/>
      <protection/>
    </xf>
    <xf numFmtId="3" fontId="5" fillId="0" borderId="24" xfId="55" applyNumberFormat="1" applyFont="1" applyFill="1" applyBorder="1" applyAlignment="1" applyProtection="1">
      <alignment horizontal="center" vertical="center"/>
      <protection/>
    </xf>
    <xf numFmtId="3" fontId="0" fillId="0" borderId="54" xfId="0" applyNumberFormat="1" applyFill="1" applyBorder="1" applyAlignment="1">
      <alignment horizontal="center" vertical="center"/>
    </xf>
    <xf numFmtId="0" fontId="6" fillId="36" borderId="0" xfId="55" applyFont="1" applyFill="1" applyBorder="1" applyAlignment="1">
      <alignment horizontal="center"/>
    </xf>
    <xf numFmtId="0" fontId="8" fillId="36" borderId="70" xfId="55" applyFont="1" applyFill="1" applyBorder="1" applyAlignment="1" applyProtection="1">
      <alignment vertical="center" wrapText="1"/>
      <protection/>
    </xf>
    <xf numFmtId="0" fontId="0" fillId="36" borderId="70" xfId="0" applyFill="1" applyBorder="1" applyAlignment="1">
      <alignment vertical="center" wrapText="1"/>
    </xf>
    <xf numFmtId="0" fontId="0" fillId="36" borderId="69" xfId="0" applyFill="1" applyBorder="1" applyAlignment="1">
      <alignment vertical="center" wrapText="1"/>
    </xf>
    <xf numFmtId="0" fontId="0" fillId="36" borderId="24" xfId="0" applyFill="1" applyBorder="1" applyAlignment="1">
      <alignment wrapText="1"/>
    </xf>
    <xf numFmtId="0" fontId="0" fillId="36" borderId="54" xfId="0" applyFill="1" applyBorder="1" applyAlignment="1">
      <alignment wrapText="1"/>
    </xf>
    <xf numFmtId="0" fontId="8" fillId="36" borderId="14" xfId="55" applyFont="1" applyFill="1" applyBorder="1" applyAlignment="1" applyProtection="1">
      <alignment vertical="center"/>
      <protection/>
    </xf>
    <xf numFmtId="0" fontId="0" fillId="36" borderId="14" xfId="0" applyFill="1" applyBorder="1" applyAlignment="1">
      <alignment/>
    </xf>
    <xf numFmtId="0" fontId="0" fillId="36" borderId="56" xfId="0" applyFill="1" applyBorder="1" applyAlignment="1">
      <alignment/>
    </xf>
    <xf numFmtId="0" fontId="8" fillId="36" borderId="24" xfId="55" applyFont="1" applyFill="1" applyBorder="1" applyAlignment="1" applyProtection="1">
      <alignment vertical="center"/>
      <protection/>
    </xf>
    <xf numFmtId="0" fontId="0" fillId="36" borderId="54" xfId="0" applyFill="1" applyBorder="1" applyAlignment="1">
      <alignment/>
    </xf>
    <xf numFmtId="0" fontId="6" fillId="36" borderId="0" xfId="55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3" fillId="36" borderId="0" xfId="55" applyFont="1" applyFill="1" applyBorder="1" applyAlignment="1" applyProtection="1">
      <alignment horizontal="left"/>
      <protection/>
    </xf>
    <xf numFmtId="0" fontId="24" fillId="37" borderId="0" xfId="0" applyFont="1" applyFill="1" applyBorder="1" applyAlignment="1" applyProtection="1">
      <alignment horizontal="left"/>
      <protection/>
    </xf>
    <xf numFmtId="0" fontId="24" fillId="36" borderId="0" xfId="0" applyFont="1" applyFill="1" applyAlignment="1" applyProtection="1">
      <alignment horizontal="left"/>
      <protection/>
    </xf>
    <xf numFmtId="3" fontId="5" fillId="0" borderId="68" xfId="55" applyNumberFormat="1" applyFont="1" applyFill="1" applyBorder="1" applyAlignment="1" applyProtection="1">
      <alignment horizontal="center" vertical="center"/>
      <protection/>
    </xf>
    <xf numFmtId="3" fontId="5" fillId="0" borderId="70" xfId="55" applyNumberFormat="1" applyFont="1" applyFill="1" applyBorder="1" applyAlignment="1" applyProtection="1">
      <alignment horizontal="center" vertical="center"/>
      <protection/>
    </xf>
    <xf numFmtId="3" fontId="0" fillId="0" borderId="69" xfId="0" applyNumberFormat="1" applyFill="1" applyBorder="1" applyAlignment="1">
      <alignment horizontal="center" vertical="center"/>
    </xf>
    <xf numFmtId="0" fontId="5" fillId="36" borderId="68" xfId="55" applyFont="1" applyFill="1" applyBorder="1" applyAlignment="1" applyProtection="1">
      <alignment horizontal="center" vertical="center"/>
      <protection/>
    </xf>
    <xf numFmtId="0" fontId="0" fillId="37" borderId="70" xfId="0" applyFill="1" applyBorder="1" applyAlignment="1">
      <alignment/>
    </xf>
    <xf numFmtId="0" fontId="0" fillId="37" borderId="44" xfId="0" applyFill="1" applyBorder="1" applyAlignment="1">
      <alignment/>
    </xf>
    <xf numFmtId="0" fontId="5" fillId="36" borderId="25" xfId="55" applyFont="1" applyFill="1" applyBorder="1" applyAlignment="1" applyProtection="1">
      <alignment vertical="center"/>
      <protection/>
    </xf>
    <xf numFmtId="0" fontId="8" fillId="33" borderId="71" xfId="55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3" fontId="0" fillId="0" borderId="29" xfId="0" applyNumberForma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8" fillId="36" borderId="11" xfId="55" applyFont="1" applyFill="1" applyBorder="1" applyAlignment="1" applyProtection="1">
      <alignment horizontal="center"/>
      <protection/>
    </xf>
    <xf numFmtId="0" fontId="8" fillId="36" borderId="23" xfId="55" applyFont="1" applyFill="1" applyBorder="1" applyAlignment="1" applyProtection="1">
      <alignment horizontal="center"/>
      <protection/>
    </xf>
    <xf numFmtId="0" fontId="0" fillId="36" borderId="35" xfId="0" applyFill="1" applyBorder="1" applyAlignment="1" applyProtection="1">
      <alignment/>
      <protection/>
    </xf>
    <xf numFmtId="0" fontId="8" fillId="36" borderId="54" xfId="55" applyFont="1" applyFill="1" applyBorder="1" applyAlignment="1" applyProtection="1">
      <alignment vertical="center"/>
      <protection/>
    </xf>
    <xf numFmtId="3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8" fillId="36" borderId="54" xfId="55" applyFont="1" applyFill="1" applyBorder="1" applyAlignment="1" applyProtection="1">
      <alignment vertical="center" wrapText="1"/>
      <protection/>
    </xf>
    <xf numFmtId="0" fontId="8" fillId="36" borderId="29" xfId="55" applyFont="1" applyFill="1" applyBorder="1" applyAlignment="1" applyProtection="1">
      <alignment vertical="center"/>
      <protection/>
    </xf>
    <xf numFmtId="0" fontId="8" fillId="36" borderId="73" xfId="55" applyFont="1" applyFill="1" applyBorder="1" applyAlignment="1" applyProtection="1">
      <alignment vertical="center"/>
      <protection/>
    </xf>
    <xf numFmtId="0" fontId="8" fillId="36" borderId="27" xfId="55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8" fillId="36" borderId="11" xfId="55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5" fillId="33" borderId="11" xfId="55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3" fontId="0" fillId="0" borderId="24" xfId="0" applyNumberFormat="1" applyFill="1" applyBorder="1" applyAlignment="1" applyProtection="1">
      <alignment horizontal="center" vertical="center"/>
      <protection/>
    </xf>
    <xf numFmtId="0" fontId="5" fillId="36" borderId="31" xfId="55" applyFont="1" applyFill="1" applyBorder="1" applyAlignment="1" applyProtection="1">
      <alignment vertical="center"/>
      <protection/>
    </xf>
    <xf numFmtId="0" fontId="0" fillId="37" borderId="31" xfId="0" applyFill="1" applyBorder="1" applyAlignment="1">
      <alignment vertical="center"/>
    </xf>
    <xf numFmtId="3" fontId="0" fillId="0" borderId="70" xfId="0" applyNumberFormat="1" applyFill="1" applyBorder="1" applyAlignment="1" applyProtection="1">
      <alignment horizontal="center" vertical="center"/>
      <protection/>
    </xf>
    <xf numFmtId="0" fontId="8" fillId="36" borderId="69" xfId="55" applyFont="1" applyFill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8" fillId="36" borderId="24" xfId="55" applyFont="1" applyFill="1" applyBorder="1" applyAlignment="1" applyProtection="1">
      <alignment vertical="center" wrapText="1" shrinkToFit="1"/>
      <protection/>
    </xf>
    <xf numFmtId="0" fontId="8" fillId="36" borderId="54" xfId="55" applyFont="1" applyFill="1" applyBorder="1" applyAlignment="1" applyProtection="1">
      <alignment vertical="center" wrapText="1" shrinkToFit="1"/>
      <protection/>
    </xf>
    <xf numFmtId="0" fontId="8" fillId="36" borderId="70" xfId="55" applyFont="1" applyFill="1" applyBorder="1" applyAlignment="1" applyProtection="1">
      <alignment vertical="center" wrapText="1" shrinkToFit="1"/>
      <protection/>
    </xf>
    <xf numFmtId="0" fontId="8" fillId="36" borderId="69" xfId="55" applyFont="1" applyFill="1" applyBorder="1" applyAlignment="1" applyProtection="1">
      <alignment vertical="center" wrapText="1" shrinkToFit="1"/>
      <protection/>
    </xf>
    <xf numFmtId="0" fontId="0" fillId="37" borderId="25" xfId="0" applyFill="1" applyBorder="1" applyAlignment="1" applyProtection="1">
      <alignment vertical="center"/>
      <protection/>
    </xf>
    <xf numFmtId="0" fontId="11" fillId="37" borderId="11" xfId="0" applyFont="1" applyFill="1" applyBorder="1" applyAlignment="1">
      <alignment horizontal="center" vertical="center"/>
    </xf>
    <xf numFmtId="0" fontId="8" fillId="36" borderId="27" xfId="55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8" fillId="36" borderId="37" xfId="55" applyFont="1" applyFill="1" applyBorder="1" applyAlignment="1" applyProtection="1">
      <alignment vertical="center" wrapText="1"/>
      <protection/>
    </xf>
    <xf numFmtId="0" fontId="0" fillId="36" borderId="74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vertical="center"/>
      <protection locked="0"/>
    </xf>
    <xf numFmtId="0" fontId="7" fillId="36" borderId="21" xfId="55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72" xfId="0" applyFill="1" applyBorder="1" applyAlignment="1" applyProtection="1">
      <alignment vertical="center"/>
      <protection/>
    </xf>
    <xf numFmtId="0" fontId="7" fillId="36" borderId="0" xfId="55" applyFont="1" applyFill="1" applyBorder="1" applyAlignment="1">
      <alignment/>
    </xf>
    <xf numFmtId="0" fontId="6" fillId="36" borderId="38" xfId="55" applyFont="1" applyFill="1" applyBorder="1" applyAlignment="1" applyProtection="1">
      <alignment horizontal="center"/>
      <protection/>
    </xf>
    <xf numFmtId="0" fontId="0" fillId="36" borderId="38" xfId="0" applyFill="1" applyBorder="1" applyAlignment="1">
      <alignment horizontal="center"/>
    </xf>
    <xf numFmtId="49" fontId="5" fillId="0" borderId="30" xfId="55" applyNumberFormat="1" applyFont="1" applyFill="1" applyBorder="1" applyAlignment="1" applyProtection="1">
      <alignment horizontal="center" vertical="center"/>
      <protection locked="0"/>
    </xf>
    <xf numFmtId="49" fontId="5" fillId="0" borderId="38" xfId="55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7" fillId="36" borderId="0" xfId="55" applyFont="1" applyFill="1" applyBorder="1" applyAlignment="1" applyProtection="1">
      <alignment horizontal="left"/>
      <protection/>
    </xf>
    <xf numFmtId="0" fontId="11" fillId="36" borderId="0" xfId="0" applyFont="1" applyFill="1" applyBorder="1" applyAlignment="1">
      <alignment horizontal="left"/>
    </xf>
    <xf numFmtId="0" fontId="8" fillId="36" borderId="75" xfId="55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8" fillId="36" borderId="68" xfId="55" applyFont="1" applyFill="1" applyBorder="1" applyAlignment="1" applyProtection="1">
      <alignment horizontal="center"/>
      <protection/>
    </xf>
    <xf numFmtId="0" fontId="0" fillId="36" borderId="40" xfId="0" applyFill="1" applyBorder="1" applyAlignment="1" applyProtection="1">
      <alignment/>
      <protection/>
    </xf>
    <xf numFmtId="0" fontId="8" fillId="36" borderId="38" xfId="55" applyFont="1" applyFill="1" applyBorder="1" applyAlignment="1" applyProtection="1">
      <alignment horizontal="center" vertical="center"/>
      <protection/>
    </xf>
    <xf numFmtId="0" fontId="0" fillId="36" borderId="38" xfId="0" applyFill="1" applyBorder="1" applyAlignment="1">
      <alignment/>
    </xf>
    <xf numFmtId="49" fontId="5" fillId="33" borderId="11" xfId="55" applyNumberFormat="1" applyFont="1" applyFill="1" applyBorder="1" applyAlignment="1" applyProtection="1">
      <alignment horizontal="center" vertical="center"/>
      <protection locked="0"/>
    </xf>
    <xf numFmtId="0" fontId="8" fillId="36" borderId="31" xfId="55" applyFont="1" applyFill="1" applyBorder="1" applyAlignment="1" applyProtection="1">
      <alignment horizontal="center"/>
      <protection/>
    </xf>
    <xf numFmtId="0" fontId="8" fillId="36" borderId="71" xfId="55" applyFont="1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/>
      <protection/>
    </xf>
    <xf numFmtId="0" fontId="8" fillId="36" borderId="29" xfId="55" applyFont="1" applyFill="1" applyBorder="1" applyAlignment="1" applyProtection="1">
      <alignment vertical="center" wrapText="1" shrinkToFit="1"/>
      <protection/>
    </xf>
    <xf numFmtId="0" fontId="8" fillId="36" borderId="73" xfId="55" applyFont="1" applyFill="1" applyBorder="1" applyAlignment="1" applyProtection="1">
      <alignment vertical="center" wrapText="1" shrinkToFi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49" fontId="5" fillId="36" borderId="31" xfId="55" applyNumberFormat="1" applyFont="1" applyFill="1" applyBorder="1" applyAlignment="1" applyProtection="1">
      <alignment horizontal="center" vertical="center"/>
      <protection/>
    </xf>
    <xf numFmtId="3" fontId="5" fillId="0" borderId="68" xfId="55" applyNumberFormat="1" applyFont="1" applyFill="1" applyBorder="1" applyAlignment="1" applyProtection="1">
      <alignment horizontal="center" vertical="center"/>
      <protection locked="0"/>
    </xf>
    <xf numFmtId="3" fontId="0" fillId="0" borderId="70" xfId="0" applyNumberForma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8" fillId="36" borderId="76" xfId="55" applyFont="1" applyFill="1" applyBorder="1" applyAlignment="1" applyProtection="1">
      <alignment horizontal="center"/>
      <protection/>
    </xf>
    <xf numFmtId="0" fontId="8" fillId="36" borderId="20" xfId="55" applyFont="1" applyFill="1" applyBorder="1" applyAlignment="1" applyProtection="1">
      <alignment horizontal="center"/>
      <protection/>
    </xf>
    <xf numFmtId="0" fontId="0" fillId="36" borderId="77" xfId="0" applyFill="1" applyBorder="1" applyAlignment="1" applyProtection="1">
      <alignment/>
      <protection/>
    </xf>
    <xf numFmtId="0" fontId="5" fillId="0" borderId="66" xfId="55" applyFont="1" applyFill="1" applyBorder="1" applyAlignment="1" applyProtection="1">
      <alignment vertical="top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/>
      <protection locked="0"/>
    </xf>
    <xf numFmtId="0" fontId="8" fillId="36" borderId="17" xfId="55" applyFont="1" applyFill="1" applyBorder="1" applyAlignment="1" applyProtection="1">
      <alignment vertical="center" wrapText="1" shrinkToFit="1"/>
      <protection/>
    </xf>
    <xf numFmtId="0" fontId="0" fillId="36" borderId="24" xfId="0" applyFill="1" applyBorder="1" applyAlignment="1">
      <alignment vertical="center" wrapText="1" shrinkToFit="1"/>
    </xf>
    <xf numFmtId="0" fontId="0" fillId="34" borderId="78" xfId="0" applyFill="1" applyBorder="1" applyAlignment="1" applyProtection="1">
      <alignment horizontal="center"/>
      <protection locked="0"/>
    </xf>
    <xf numFmtId="0" fontId="0" fillId="37" borderId="43" xfId="0" applyFill="1" applyBorder="1" applyAlignment="1">
      <alignment/>
    </xf>
    <xf numFmtId="0" fontId="8" fillId="36" borderId="0" xfId="55" applyFont="1" applyFill="1" applyAlignment="1" applyProtection="1">
      <alignment/>
      <protection/>
    </xf>
    <xf numFmtId="0" fontId="9" fillId="36" borderId="0" xfId="55" applyFont="1" applyFill="1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0" fontId="8" fillId="36" borderId="0" xfId="55" applyFont="1" applyFill="1" applyBorder="1" applyAlignment="1" applyProtection="1">
      <alignment vertical="center" wrapText="1"/>
      <protection/>
    </xf>
    <xf numFmtId="0" fontId="0" fillId="37" borderId="0" xfId="0" applyFill="1" applyAlignment="1" applyProtection="1">
      <alignment vertical="center"/>
      <protection/>
    </xf>
    <xf numFmtId="0" fontId="0" fillId="37" borderId="15" xfId="0" applyFill="1" applyBorder="1" applyAlignment="1" applyProtection="1">
      <alignment vertical="center"/>
      <protection/>
    </xf>
    <xf numFmtId="0" fontId="13" fillId="36" borderId="0" xfId="55" applyFont="1" applyFill="1" applyAlignment="1" applyProtection="1">
      <alignment/>
      <protection/>
    </xf>
    <xf numFmtId="0" fontId="0" fillId="37" borderId="0" xfId="0" applyFill="1" applyAlignment="1">
      <alignment/>
    </xf>
    <xf numFmtId="14" fontId="5" fillId="0" borderId="38" xfId="55" applyNumberFormat="1" applyFont="1" applyFill="1" applyBorder="1" applyAlignment="1" applyProtection="1">
      <alignment horizontal="center"/>
      <protection/>
    </xf>
    <xf numFmtId="0" fontId="8" fillId="0" borderId="59" xfId="55" applyFont="1" applyFill="1" applyBorder="1" applyAlignment="1" applyProtection="1">
      <alignment vertical="top"/>
      <protection/>
    </xf>
    <xf numFmtId="0" fontId="8" fillId="0" borderId="58" xfId="55" applyFont="1" applyFill="1" applyBorder="1" applyAlignment="1" applyProtection="1">
      <alignment vertical="top"/>
      <protection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8" fillId="0" borderId="62" xfId="55" applyFont="1" applyFill="1" applyBorder="1" applyAlignment="1" applyProtection="1">
      <alignment vertical="top"/>
      <protection/>
    </xf>
    <xf numFmtId="0" fontId="0" fillId="0" borderId="61" xfId="0" applyFill="1" applyBorder="1" applyAlignment="1">
      <alignment/>
    </xf>
    <xf numFmtId="0" fontId="6" fillId="36" borderId="0" xfId="55" applyFont="1" applyFill="1" applyBorder="1" applyAlignment="1" applyProtection="1">
      <alignment horizontal="center" wrapText="1"/>
      <protection/>
    </xf>
    <xf numFmtId="0" fontId="0" fillId="36" borderId="0" xfId="0" applyFont="1" applyFill="1" applyAlignment="1">
      <alignment horizontal="center" wrapText="1"/>
    </xf>
    <xf numFmtId="0" fontId="14" fillId="33" borderId="12" xfId="55" applyFont="1" applyFill="1" applyBorder="1" applyAlignment="1" applyProtection="1">
      <alignment/>
      <protection/>
    </xf>
    <xf numFmtId="0" fontId="0" fillId="0" borderId="0" xfId="0" applyAlignment="1">
      <alignment/>
    </xf>
    <xf numFmtId="0" fontId="11" fillId="37" borderId="58" xfId="0" applyFont="1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8" fillId="0" borderId="37" xfId="55" applyFont="1" applyFill="1" applyBorder="1" applyAlignment="1" applyProtection="1">
      <alignment horizontal="center"/>
      <protection/>
    </xf>
    <xf numFmtId="0" fontId="8" fillId="0" borderId="38" xfId="55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8" fillId="0" borderId="26" xfId="55" applyFont="1" applyFill="1" applyBorder="1" applyAlignment="1" applyProtection="1">
      <alignment vertical="top"/>
      <protection/>
    </xf>
    <xf numFmtId="0" fontId="0" fillId="0" borderId="56" xfId="0" applyFill="1" applyBorder="1" applyAlignment="1">
      <alignment/>
    </xf>
    <xf numFmtId="0" fontId="8" fillId="0" borderId="55" xfId="55" applyFont="1" applyFill="1" applyBorder="1" applyAlignment="1" applyProtection="1">
      <alignment vertical="top"/>
      <protection/>
    </xf>
    <xf numFmtId="0" fontId="0" fillId="0" borderId="14" xfId="0" applyFill="1" applyBorder="1" applyAlignment="1">
      <alignment/>
    </xf>
    <xf numFmtId="0" fontId="8" fillId="0" borderId="55" xfId="55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0" fillId="0" borderId="63" xfId="0" applyFill="1" applyBorder="1" applyAlignment="1">
      <alignment/>
    </xf>
    <xf numFmtId="0" fontId="5" fillId="0" borderId="34" xfId="55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5" fillId="0" borderId="20" xfId="55" applyFont="1" applyFill="1" applyBorder="1" applyAlignment="1" applyProtection="1">
      <alignment vertical="top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5" fillId="0" borderId="64" xfId="55" applyFont="1" applyFill="1" applyBorder="1" applyAlignment="1" applyProtection="1">
      <alignment vertical="top"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5" fillId="0" borderId="66" xfId="55" applyFont="1" applyFill="1" applyBorder="1" applyAlignment="1" applyProtection="1">
      <alignment vertical="top"/>
      <protection locked="0"/>
    </xf>
    <xf numFmtId="0" fontId="6" fillId="36" borderId="0" xfId="55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0" fontId="8" fillId="36" borderId="0" xfId="55" applyFont="1" applyFill="1" applyAlignment="1" applyProtection="1">
      <alignment wrapText="1"/>
      <protection/>
    </xf>
    <xf numFmtId="0" fontId="11" fillId="36" borderId="0" xfId="0" applyFont="1" applyFill="1" applyAlignment="1">
      <alignment wrapText="1"/>
    </xf>
    <xf numFmtId="0" fontId="8" fillId="36" borderId="19" xfId="55" applyFont="1" applyFill="1" applyBorder="1" applyAlignment="1" applyProtection="1">
      <alignment vertical="center"/>
      <protection/>
    </xf>
    <xf numFmtId="0" fontId="0" fillId="36" borderId="69" xfId="0" applyFill="1" applyBorder="1" applyAlignment="1">
      <alignment/>
    </xf>
    <xf numFmtId="0" fontId="14" fillId="33" borderId="64" xfId="55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8" fillId="36" borderId="55" xfId="55" applyFont="1" applyFill="1" applyBorder="1" applyAlignment="1" applyProtection="1">
      <alignment horizontal="center"/>
      <protection/>
    </xf>
    <xf numFmtId="0" fontId="0" fillId="37" borderId="14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57" xfId="0" applyFill="1" applyBorder="1" applyAlignment="1">
      <alignment/>
    </xf>
    <xf numFmtId="0" fontId="0" fillId="34" borderId="78" xfId="0" applyNumberFormat="1" applyFill="1" applyBorder="1" applyAlignment="1" applyProtection="1">
      <alignment/>
      <protection locked="0"/>
    </xf>
    <xf numFmtId="49" fontId="0" fillId="34" borderId="79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0" fillId="34" borderId="78" xfId="0" applyFill="1" applyBorder="1" applyAlignment="1" applyProtection="1">
      <alignment/>
      <protection locked="0"/>
    </xf>
    <xf numFmtId="0" fontId="8" fillId="36" borderId="18" xfId="55" applyFont="1" applyFill="1" applyBorder="1" applyAlignment="1" applyProtection="1">
      <alignment vertical="center" wrapText="1" shrinkToFit="1"/>
      <protection/>
    </xf>
    <xf numFmtId="0" fontId="0" fillId="36" borderId="29" xfId="0" applyFill="1" applyBorder="1" applyAlignment="1">
      <alignment vertical="center" wrapText="1" shrinkToFit="1"/>
    </xf>
    <xf numFmtId="0" fontId="0" fillId="36" borderId="73" xfId="0" applyFill="1" applyBorder="1" applyAlignment="1">
      <alignment/>
    </xf>
    <xf numFmtId="0" fontId="5" fillId="36" borderId="12" xfId="55" applyFont="1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6" fillId="36" borderId="0" xfId="55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2" fillId="37" borderId="14" xfId="55" applyFont="1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/>
      <protection/>
    </xf>
    <xf numFmtId="0" fontId="8" fillId="36" borderId="16" xfId="55" applyFont="1" applyFill="1" applyBorder="1" applyAlignment="1" applyProtection="1">
      <alignment horizontal="center"/>
      <protection/>
    </xf>
    <xf numFmtId="0" fontId="8" fillId="36" borderId="15" xfId="55" applyFont="1" applyFill="1" applyBorder="1" applyAlignment="1" applyProtection="1">
      <alignment horizontal="center"/>
      <protection/>
    </xf>
    <xf numFmtId="0" fontId="8" fillId="36" borderId="23" xfId="55" applyFont="1" applyFill="1" applyBorder="1" applyAlignment="1" applyProtection="1">
      <alignment/>
      <protection/>
    </xf>
    <xf numFmtId="0" fontId="6" fillId="33" borderId="62" xfId="55" applyFont="1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center"/>
      <protection/>
    </xf>
    <xf numFmtId="0" fontId="0" fillId="34" borderId="13" xfId="0" applyFill="1" applyBorder="1" applyAlignment="1">
      <alignment/>
    </xf>
    <xf numFmtId="3" fontId="0" fillId="34" borderId="79" xfId="0" applyNumberFormat="1" applyFill="1" applyBorder="1" applyAlignment="1" applyProtection="1">
      <alignment horizontal="center"/>
      <protection locked="0"/>
    </xf>
    <xf numFmtId="0" fontId="0" fillId="34" borderId="79" xfId="0" applyFill="1" applyBorder="1" applyAlignment="1" applyProtection="1">
      <alignment horizontal="center"/>
      <protection locked="0"/>
    </xf>
    <xf numFmtId="0" fontId="0" fillId="0" borderId="79" xfId="0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78" xfId="0" applyNumberFormat="1" applyFill="1" applyBorder="1" applyAlignment="1" applyProtection="1">
      <alignment horizontal="center"/>
      <protection locked="0"/>
    </xf>
    <xf numFmtId="0" fontId="22" fillId="36" borderId="0" xfId="55" applyFont="1" applyFill="1" applyBorder="1" applyAlignment="1" applyProtection="1">
      <alignment vertical="center" wrapText="1"/>
      <protection/>
    </xf>
    <xf numFmtId="0" fontId="19" fillId="36" borderId="0" xfId="0" applyFont="1" applyFill="1" applyBorder="1" applyAlignment="1">
      <alignment vertical="center" wrapText="1"/>
    </xf>
    <xf numFmtId="0" fontId="22" fillId="36" borderId="0" xfId="55" applyFont="1" applyFill="1" applyBorder="1" applyAlignment="1" applyProtection="1">
      <alignment/>
      <protection/>
    </xf>
    <xf numFmtId="0" fontId="19" fillId="36" borderId="0" xfId="0" applyFont="1" applyFill="1" applyBorder="1" applyAlignment="1">
      <alignment/>
    </xf>
    <xf numFmtId="0" fontId="8" fillId="36" borderId="0" xfId="55" applyFont="1" applyFill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8" fillId="36" borderId="24" xfId="55" applyFont="1" applyFill="1" applyBorder="1" applyAlignment="1">
      <alignment vertical="center" wrapText="1"/>
    </xf>
    <xf numFmtId="0" fontId="13" fillId="36" borderId="0" xfId="55" applyFont="1" applyFill="1" applyBorder="1" applyAlignment="1">
      <alignment vertical="center"/>
    </xf>
    <xf numFmtId="0" fontId="24" fillId="36" borderId="0" xfId="0" applyFont="1" applyFill="1" applyAlignment="1">
      <alignment vertical="center"/>
    </xf>
    <xf numFmtId="0" fontId="7" fillId="36" borderId="0" xfId="55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/>
    </xf>
    <xf numFmtId="0" fontId="8" fillId="36" borderId="0" xfId="55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Border="1" applyAlignment="1">
      <alignment vertical="center" wrapText="1"/>
    </xf>
    <xf numFmtId="0" fontId="8" fillId="36" borderId="43" xfId="55" applyFont="1" applyFill="1" applyBorder="1" applyAlignment="1">
      <alignment vertical="center" wrapText="1"/>
    </xf>
    <xf numFmtId="0" fontId="0" fillId="36" borderId="43" xfId="0" applyFill="1" applyBorder="1" applyAlignment="1">
      <alignment vertical="center"/>
    </xf>
    <xf numFmtId="0" fontId="8" fillId="36" borderId="37" xfId="55" applyFont="1" applyFill="1" applyBorder="1" applyAlignment="1">
      <alignment vertical="center" wrapText="1"/>
    </xf>
    <xf numFmtId="0" fontId="0" fillId="37" borderId="74" xfId="0" applyFill="1" applyBorder="1" applyAlignment="1">
      <alignment vertical="center" wrapText="1"/>
    </xf>
    <xf numFmtId="0" fontId="5" fillId="36" borderId="23" xfId="55" applyFont="1" applyFill="1" applyBorder="1" applyAlignment="1">
      <alignment vertical="center"/>
    </xf>
    <xf numFmtId="0" fontId="5" fillId="36" borderId="24" xfId="55" applyFont="1" applyFill="1" applyBorder="1" applyAlignment="1">
      <alignment vertical="center"/>
    </xf>
    <xf numFmtId="0" fontId="5" fillId="36" borderId="25" xfId="55" applyFont="1" applyFill="1" applyBorder="1" applyAlignment="1">
      <alignment vertical="center"/>
    </xf>
    <xf numFmtId="0" fontId="8" fillId="36" borderId="20" xfId="55" applyFont="1" applyFill="1" applyBorder="1" applyAlignment="1">
      <alignment horizontal="center" vertical="center"/>
    </xf>
    <xf numFmtId="0" fontId="8" fillId="36" borderId="21" xfId="55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36" borderId="24" xfId="55" applyFont="1" applyFill="1" applyBorder="1" applyAlignment="1">
      <alignment vertical="center"/>
    </xf>
    <xf numFmtId="0" fontId="8" fillId="36" borderId="54" xfId="55" applyFont="1" applyFill="1" applyBorder="1" applyAlignment="1">
      <alignment vertical="center"/>
    </xf>
    <xf numFmtId="0" fontId="5" fillId="0" borderId="30" xfId="55" applyFont="1" applyFill="1" applyBorder="1" applyAlignment="1" applyProtection="1">
      <alignment horizontal="center" vertical="center"/>
      <protection locked="0"/>
    </xf>
    <xf numFmtId="0" fontId="5" fillId="0" borderId="38" xfId="55" applyFont="1" applyFill="1" applyBorder="1" applyAlignment="1" applyProtection="1">
      <alignment horizontal="center" vertical="center"/>
      <protection locked="0"/>
    </xf>
    <xf numFmtId="0" fontId="0" fillId="36" borderId="74" xfId="0" applyFill="1" applyBorder="1" applyAlignment="1">
      <alignment vertical="center"/>
    </xf>
    <xf numFmtId="0" fontId="7" fillId="36" borderId="0" xfId="55" applyFont="1" applyFill="1" applyBorder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0" fillId="36" borderId="74" xfId="0" applyFill="1" applyBorder="1" applyAlignment="1">
      <alignment vertical="center" wrapText="1"/>
    </xf>
    <xf numFmtId="0" fontId="7" fillId="36" borderId="0" xfId="55" applyFont="1" applyFill="1" applyBorder="1" applyAlignment="1">
      <alignment wrapText="1" shrinkToFit="1"/>
    </xf>
    <xf numFmtId="0" fontId="0" fillId="37" borderId="58" xfId="0" applyFill="1" applyBorder="1" applyAlignment="1">
      <alignment/>
    </xf>
    <xf numFmtId="0" fontId="5" fillId="36" borderId="62" xfId="55" applyFont="1" applyFill="1" applyBorder="1" applyAlignment="1">
      <alignment vertical="center"/>
    </xf>
    <xf numFmtId="0" fontId="0" fillId="36" borderId="61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57" xfId="0" applyFill="1" applyBorder="1" applyAlignment="1">
      <alignment vertical="center"/>
    </xf>
    <xf numFmtId="0" fontId="8" fillId="36" borderId="68" xfId="55" applyFont="1" applyFill="1" applyBorder="1" applyAlignment="1">
      <alignment horizontal="center" vertical="center"/>
    </xf>
    <xf numFmtId="0" fontId="0" fillId="36" borderId="44" xfId="0" applyFill="1" applyBorder="1" applyAlignment="1">
      <alignment vertical="center"/>
    </xf>
    <xf numFmtId="0" fontId="8" fillId="36" borderId="23" xfId="55" applyFont="1" applyFill="1" applyBorder="1" applyAlignment="1">
      <alignment horizontal="center" vertical="center" wrapText="1" shrinkToFit="1"/>
    </xf>
    <xf numFmtId="0" fontId="0" fillId="36" borderId="54" xfId="0" applyFill="1" applyBorder="1" applyAlignment="1">
      <alignment vertical="center" wrapText="1" shrinkToFit="1"/>
    </xf>
    <xf numFmtId="0" fontId="30" fillId="36" borderId="0" xfId="55" applyFont="1" applyFill="1" applyBorder="1" applyAlignment="1">
      <alignment/>
    </xf>
    <xf numFmtId="0" fontId="31" fillId="36" borderId="0" xfId="0" applyFont="1" applyFill="1" applyAlignment="1">
      <alignment/>
    </xf>
    <xf numFmtId="0" fontId="31" fillId="36" borderId="13" xfId="0" applyFont="1" applyFill="1" applyBorder="1" applyAlignment="1">
      <alignment/>
    </xf>
    <xf numFmtId="0" fontId="6" fillId="36" borderId="0" xfId="55" applyFont="1" applyFill="1" applyBorder="1" applyAlignment="1">
      <alignment/>
    </xf>
    <xf numFmtId="0" fontId="13" fillId="36" borderId="0" xfId="55" applyFont="1" applyFill="1" applyBorder="1" applyAlignment="1">
      <alignment/>
    </xf>
    <xf numFmtId="0" fontId="24" fillId="36" borderId="0" xfId="0" applyFont="1" applyFill="1" applyAlignment="1">
      <alignment/>
    </xf>
    <xf numFmtId="0" fontId="5" fillId="36" borderId="43" xfId="55" applyFont="1" applyFill="1" applyBorder="1" applyAlignment="1">
      <alignment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54" xfId="0" applyNumberFormat="1" applyFont="1" applyFill="1" applyBorder="1" applyAlignment="1" applyProtection="1">
      <alignment horizontal="center" vertical="center"/>
      <protection/>
    </xf>
    <xf numFmtId="3" fontId="5" fillId="0" borderId="23" xfId="55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0" fontId="8" fillId="36" borderId="54" xfId="55" applyFont="1" applyFill="1" applyBorder="1" applyAlignment="1">
      <alignment vertical="center" wrapText="1"/>
    </xf>
    <xf numFmtId="0" fontId="8" fillId="36" borderId="24" xfId="55" applyFont="1" applyFill="1" applyBorder="1" applyAlignment="1">
      <alignment vertical="center" wrapText="1" shrinkToFit="1"/>
    </xf>
    <xf numFmtId="0" fontId="11" fillId="37" borderId="43" xfId="0" applyFont="1" applyFill="1" applyBorder="1" applyAlignment="1">
      <alignment horizontal="center" vertical="center"/>
    </xf>
    <xf numFmtId="3" fontId="5" fillId="0" borderId="37" xfId="55" applyNumberFormat="1" applyFont="1" applyFill="1" applyBorder="1" applyAlignment="1" applyProtection="1">
      <alignment horizontal="center" vertical="center" wrapText="1"/>
      <protection locked="0"/>
    </xf>
    <xf numFmtId="3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38" xfId="55" applyNumberFormat="1" applyFont="1" applyFill="1" applyBorder="1" applyAlignment="1" applyProtection="1">
      <alignment horizontal="center" vertical="center" wrapText="1"/>
      <protection locked="0"/>
    </xf>
    <xf numFmtId="0" fontId="5" fillId="36" borderId="71" xfId="55" applyFont="1" applyFill="1" applyBorder="1" applyAlignment="1">
      <alignment vertical="center"/>
    </xf>
    <xf numFmtId="0" fontId="5" fillId="36" borderId="29" xfId="55" applyFont="1" applyFill="1" applyBorder="1" applyAlignment="1">
      <alignment vertical="center"/>
    </xf>
    <xf numFmtId="0" fontId="5" fillId="36" borderId="72" xfId="55" applyFont="1" applyFill="1" applyBorder="1" applyAlignment="1">
      <alignment vertical="center"/>
    </xf>
    <xf numFmtId="3" fontId="5" fillId="0" borderId="71" xfId="55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center" vertical="center"/>
    </xf>
    <xf numFmtId="49" fontId="2" fillId="36" borderId="0" xfId="55" applyNumberFormat="1" applyFont="1" applyFill="1" applyBorder="1" applyAlignment="1">
      <alignment horizontal="center"/>
    </xf>
    <xf numFmtId="0" fontId="21" fillId="36" borderId="0" xfId="55" applyNumberFormat="1" applyFont="1" applyFill="1" applyBorder="1" applyAlignment="1">
      <alignment horizontal="center"/>
    </xf>
    <xf numFmtId="49" fontId="19" fillId="36" borderId="0" xfId="55" applyNumberFormat="1" applyFont="1" applyFill="1" applyBorder="1" applyAlignment="1">
      <alignment horizontal="left"/>
    </xf>
    <xf numFmtId="9" fontId="0" fillId="0" borderId="27" xfId="0" applyNumberFormat="1" applyFont="1" applyFill="1" applyBorder="1" applyAlignment="1" applyProtection="1">
      <alignment horizontal="center" vertical="center"/>
      <protection locked="0"/>
    </xf>
    <xf numFmtId="9" fontId="0" fillId="0" borderId="27" xfId="0" applyNumberFormat="1" applyFill="1" applyBorder="1" applyAlignment="1" applyProtection="1">
      <alignment horizontal="center" vertical="center"/>
      <protection locked="0"/>
    </xf>
    <xf numFmtId="0" fontId="2" fillId="37" borderId="30" xfId="0" applyFont="1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36" borderId="29" xfId="55" applyFont="1" applyFill="1" applyBorder="1" applyAlignment="1">
      <alignment vertical="center" wrapText="1" shrinkToFit="1"/>
    </xf>
    <xf numFmtId="0" fontId="0" fillId="36" borderId="73" xfId="0" applyFill="1" applyBorder="1" applyAlignment="1">
      <alignment vertical="center" wrapText="1" shrinkToFit="1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74" xfId="0" applyNumberFormat="1" applyFill="1" applyBorder="1" applyAlignment="1" applyProtection="1">
      <alignment horizontal="center" vertical="center"/>
      <protection/>
    </xf>
    <xf numFmtId="9" fontId="0" fillId="0" borderId="11" xfId="0" applyNumberFormat="1" applyFont="1" applyFill="1" applyBorder="1" applyAlignment="1" applyProtection="1">
      <alignment horizontal="center" vertical="center"/>
      <protection locked="0"/>
    </xf>
    <xf numFmtId="9" fontId="0" fillId="0" borderId="11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0" fontId="5" fillId="36" borderId="37" xfId="55" applyFont="1" applyFill="1" applyBorder="1" applyAlignment="1" applyProtection="1">
      <alignment horizontal="left" vertical="center" wrapText="1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0" fontId="0" fillId="36" borderId="74" xfId="0" applyFill="1" applyBorder="1" applyAlignment="1" applyProtection="1">
      <alignment horizontal="left" vertical="center"/>
      <protection locked="0"/>
    </xf>
    <xf numFmtId="9" fontId="0" fillId="0" borderId="30" xfId="0" applyNumberFormat="1" applyFont="1" applyFill="1" applyBorder="1" applyAlignment="1" applyProtection="1">
      <alignment horizontal="center" vertical="center"/>
      <protection locked="0"/>
    </xf>
    <xf numFmtId="9" fontId="0" fillId="0" borderId="74" xfId="0" applyNumberFormat="1" applyFill="1" applyBorder="1" applyAlignment="1" applyProtection="1">
      <alignment horizontal="center" vertical="center"/>
      <protection locked="0"/>
    </xf>
    <xf numFmtId="0" fontId="2" fillId="37" borderId="31" xfId="0" applyFont="1" applyFill="1" applyBorder="1" applyAlignment="1">
      <alignment horizontal="left" vertical="center"/>
    </xf>
    <xf numFmtId="0" fontId="0" fillId="36" borderId="36" xfId="0" applyFill="1" applyBorder="1" applyAlignment="1">
      <alignment horizontal="left" vertical="center"/>
    </xf>
    <xf numFmtId="0" fontId="8" fillId="36" borderId="0" xfId="55" applyFont="1" applyFill="1" applyBorder="1" applyAlignment="1">
      <alignment horizontal="left" vertical="center" wrapText="1"/>
    </xf>
    <xf numFmtId="0" fontId="0" fillId="36" borderId="0" xfId="0" applyFont="1" applyFill="1" applyAlignment="1">
      <alignment horizontal="left" vertical="center"/>
    </xf>
    <xf numFmtId="0" fontId="8" fillId="36" borderId="33" xfId="55" applyFont="1" applyFill="1" applyBorder="1" applyAlignment="1" applyProtection="1">
      <alignment horizontal="left" vertical="center" wrapText="1"/>
      <protection/>
    </xf>
    <xf numFmtId="0" fontId="11" fillId="37" borderId="31" xfId="0" applyFont="1" applyFill="1" applyBorder="1" applyAlignment="1" applyProtection="1">
      <alignment horizontal="left" vertical="center"/>
      <protection/>
    </xf>
    <xf numFmtId="9" fontId="0" fillId="37" borderId="31" xfId="0" applyNumberFormat="1" applyFont="1" applyFill="1" applyBorder="1" applyAlignment="1" applyProtection="1">
      <alignment horizontal="center" vertical="center"/>
      <protection/>
    </xf>
    <xf numFmtId="9" fontId="0" fillId="37" borderId="31" xfId="0" applyNumberFormat="1" applyFill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ill="1" applyBorder="1" applyAlignment="1" applyProtection="1">
      <alignment horizontal="center" vertical="center"/>
      <protection/>
    </xf>
    <xf numFmtId="0" fontId="5" fillId="36" borderId="32" xfId="55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left" vertical="center"/>
      <protection locked="0"/>
    </xf>
    <xf numFmtId="0" fontId="5" fillId="36" borderId="45" xfId="55" applyFont="1" applyFill="1" applyBorder="1" applyAlignment="1" applyProtection="1">
      <alignment horizontal="left" vertical="center" wrapText="1"/>
      <protection locked="0"/>
    </xf>
    <xf numFmtId="0" fontId="0" fillId="36" borderId="27" xfId="0" applyFill="1" applyBorder="1" applyAlignment="1" applyProtection="1">
      <alignment horizontal="left" vertical="center"/>
      <protection locked="0"/>
    </xf>
    <xf numFmtId="3" fontId="0" fillId="0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Fill="1" applyBorder="1" applyAlignment="1" applyProtection="1">
      <alignment horizontal="center" vertical="center"/>
      <protection locked="0"/>
    </xf>
    <xf numFmtId="0" fontId="2" fillId="37" borderId="27" xfId="0" applyFont="1" applyFill="1" applyBorder="1" applyAlignment="1">
      <alignment horizontal="left" vertical="center"/>
    </xf>
    <xf numFmtId="0" fontId="0" fillId="36" borderId="40" xfId="0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0" fillId="36" borderId="35" xfId="0" applyFill="1" applyBorder="1" applyAlignment="1">
      <alignment horizontal="left" vertical="center"/>
    </xf>
    <xf numFmtId="0" fontId="0" fillId="37" borderId="19" xfId="0" applyFill="1" applyBorder="1" applyAlignment="1">
      <alignment/>
    </xf>
    <xf numFmtId="0" fontId="11" fillId="37" borderId="43" xfId="0" applyFont="1" applyFill="1" applyBorder="1" applyAlignment="1">
      <alignment wrapText="1" shrinkToFit="1"/>
    </xf>
    <xf numFmtId="0" fontId="0" fillId="37" borderId="43" xfId="0" applyFill="1" applyBorder="1" applyAlignment="1">
      <alignment wrapText="1" shrinkToFit="1"/>
    </xf>
    <xf numFmtId="0" fontId="8" fillId="36" borderId="11" xfId="55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>
      <alignment horizontal="center" vertical="center"/>
    </xf>
    <xf numFmtId="0" fontId="5" fillId="0" borderId="71" xfId="55" applyFont="1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26" fillId="36" borderId="0" xfId="55" applyFont="1" applyFill="1" applyBorder="1" applyAlignment="1" applyProtection="1">
      <alignment horizontal="left" vertical="center"/>
      <protection/>
    </xf>
    <xf numFmtId="0" fontId="21" fillId="36" borderId="0" xfId="0" applyFont="1" applyFill="1" applyAlignment="1">
      <alignment vertical="center"/>
    </xf>
    <xf numFmtId="0" fontId="11" fillId="37" borderId="68" xfId="0" applyFont="1" applyFill="1" applyBorder="1" applyAlignment="1">
      <alignment horizontal="center" vertical="center"/>
    </xf>
    <xf numFmtId="0" fontId="11" fillId="37" borderId="44" xfId="0" applyFont="1" applyFill="1" applyBorder="1" applyAlignment="1">
      <alignment horizontal="center" vertical="center"/>
    </xf>
    <xf numFmtId="0" fontId="26" fillId="36" borderId="0" xfId="55" applyFont="1" applyFill="1" applyBorder="1" applyAlignment="1" applyProtection="1">
      <alignment/>
      <protection/>
    </xf>
    <xf numFmtId="0" fontId="21" fillId="36" borderId="0" xfId="0" applyFont="1" applyFill="1" applyAlignment="1">
      <alignment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35" xfId="0" applyNumberFormat="1" applyFill="1" applyBorder="1" applyAlignment="1" applyProtection="1">
      <alignment horizontal="center"/>
      <protection locked="0"/>
    </xf>
    <xf numFmtId="0" fontId="26" fillId="36" borderId="0" xfId="55" applyFont="1" applyFill="1" applyBorder="1" applyAlignment="1" applyProtection="1">
      <alignment horizontal="left"/>
      <protection/>
    </xf>
    <xf numFmtId="0" fontId="21" fillId="36" borderId="0" xfId="0" applyFont="1" applyFill="1" applyAlignment="1">
      <alignment horizontal="left"/>
    </xf>
    <xf numFmtId="0" fontId="8" fillId="36" borderId="62" xfId="55" applyFont="1" applyFill="1" applyBorder="1" applyAlignment="1" applyProtection="1">
      <alignment horizontal="left"/>
      <protection/>
    </xf>
    <xf numFmtId="0" fontId="11" fillId="36" borderId="58" xfId="0" applyFont="1" applyFill="1" applyBorder="1" applyAlignment="1">
      <alignment horizontal="left"/>
    </xf>
    <xf numFmtId="0" fontId="11" fillId="36" borderId="60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3" fontId="0" fillId="0" borderId="31" xfId="0" applyNumberFormat="1" applyFill="1" applyBorder="1" applyAlignment="1" applyProtection="1">
      <alignment horizontal="center"/>
      <protection locked="0"/>
    </xf>
    <xf numFmtId="3" fontId="0" fillId="0" borderId="36" xfId="0" applyNumberFormat="1" applyFill="1" applyBorder="1" applyAlignment="1" applyProtection="1">
      <alignment horizontal="center"/>
      <protection locked="0"/>
    </xf>
    <xf numFmtId="0" fontId="8" fillId="36" borderId="19" xfId="55" applyFont="1" applyFill="1" applyBorder="1" applyAlignment="1" applyProtection="1">
      <alignment/>
      <protection/>
    </xf>
    <xf numFmtId="0" fontId="11" fillId="36" borderId="70" xfId="0" applyFont="1" applyFill="1" applyBorder="1" applyAlignment="1">
      <alignment/>
    </xf>
    <xf numFmtId="0" fontId="11" fillId="36" borderId="44" xfId="0" applyFont="1" applyFill="1" applyBorder="1" applyAlignment="1">
      <alignment/>
    </xf>
    <xf numFmtId="0" fontId="11" fillId="37" borderId="11" xfId="0" applyFont="1" applyFill="1" applyBorder="1" applyAlignment="1" applyProtection="1">
      <alignment horizontal="center"/>
      <protection/>
    </xf>
    <xf numFmtId="0" fontId="5" fillId="0" borderId="23" xfId="55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8" fillId="36" borderId="75" xfId="55" applyFont="1" applyFill="1" applyBorder="1" applyAlignment="1" applyProtection="1">
      <alignment vertical="center" wrapText="1"/>
      <protection/>
    </xf>
    <xf numFmtId="0" fontId="11" fillId="36" borderId="50" xfId="0" applyFont="1" applyFill="1" applyBorder="1" applyAlignment="1">
      <alignment vertical="center" wrapText="1"/>
    </xf>
    <xf numFmtId="0" fontId="0" fillId="36" borderId="80" xfId="0" applyFill="1" applyBorder="1" applyAlignment="1">
      <alignment/>
    </xf>
    <xf numFmtId="0" fontId="0" fillId="36" borderId="48" xfId="0" applyFill="1" applyBorder="1" applyAlignment="1">
      <alignment/>
    </xf>
    <xf numFmtId="0" fontId="2" fillId="36" borderId="0" xfId="0" applyFont="1" applyFill="1" applyAlignment="1">
      <alignment horizontal="left"/>
    </xf>
    <xf numFmtId="0" fontId="8" fillId="36" borderId="43" xfId="55" applyFont="1" applyFill="1" applyBorder="1" applyAlignment="1">
      <alignment wrapText="1"/>
    </xf>
    <xf numFmtId="0" fontId="21" fillId="37" borderId="0" xfId="0" applyFont="1" applyFill="1" applyAlignment="1">
      <alignment vertical="top"/>
    </xf>
    <xf numFmtId="0" fontId="0" fillId="37" borderId="0" xfId="0" applyFont="1" applyFill="1" applyAlignment="1">
      <alignment vertical="top"/>
    </xf>
    <xf numFmtId="0" fontId="11" fillId="37" borderId="68" xfId="0" applyFont="1" applyFill="1" applyBorder="1" applyAlignment="1">
      <alignment vertical="center" wrapText="1" shrinkToFit="1"/>
    </xf>
    <xf numFmtId="0" fontId="11" fillId="37" borderId="70" xfId="0" applyFont="1" applyFill="1" applyBorder="1" applyAlignment="1">
      <alignment vertical="center" wrapText="1" shrinkToFit="1"/>
    </xf>
    <xf numFmtId="0" fontId="11" fillId="37" borderId="69" xfId="0" applyFont="1" applyFill="1" applyBorder="1" applyAlignment="1">
      <alignment vertical="center" wrapText="1" shrinkToFit="1"/>
    </xf>
    <xf numFmtId="3" fontId="0" fillId="0" borderId="23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74" xfId="0" applyFont="1" applyFill="1" applyBorder="1" applyAlignment="1" applyProtection="1">
      <alignment horizontal="center"/>
      <protection locked="0"/>
    </xf>
    <xf numFmtId="0" fontId="8" fillId="37" borderId="24" xfId="0" applyFont="1" applyFill="1" applyBorder="1" applyAlignment="1" applyProtection="1">
      <alignment vertical="center"/>
      <protection/>
    </xf>
    <xf numFmtId="0" fontId="0" fillId="36" borderId="54" xfId="0" applyFill="1" applyBorder="1" applyAlignment="1">
      <alignment vertical="center"/>
    </xf>
    <xf numFmtId="14" fontId="5" fillId="0" borderId="41" xfId="55" applyNumberFormat="1" applyFont="1" applyFill="1" applyBorder="1" applyAlignment="1" applyProtection="1">
      <alignment horizontal="center" wrapText="1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25" fillId="37" borderId="0" xfId="0" applyFont="1" applyFill="1" applyAlignment="1">
      <alignment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39" xfId="0" applyNumberForma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/>
    </xf>
    <xf numFmtId="0" fontId="8" fillId="37" borderId="29" xfId="0" applyFont="1" applyFill="1" applyBorder="1" applyAlignment="1" applyProtection="1">
      <alignment vertical="center"/>
      <protection/>
    </xf>
    <xf numFmtId="0" fontId="0" fillId="36" borderId="73" xfId="0" applyFill="1" applyBorder="1" applyAlignment="1">
      <alignment vertical="center"/>
    </xf>
    <xf numFmtId="0" fontId="8" fillId="36" borderId="19" xfId="55" applyFont="1" applyFill="1" applyBorder="1" applyAlignment="1">
      <alignment horizontal="center" vertical="center"/>
    </xf>
    <xf numFmtId="0" fontId="8" fillId="36" borderId="17" xfId="55" applyFont="1" applyFill="1" applyBorder="1" applyAlignment="1">
      <alignment horizontal="center"/>
    </xf>
    <xf numFmtId="0" fontId="8" fillId="36" borderId="69" xfId="55" applyFont="1" applyFill="1" applyBorder="1" applyAlignment="1">
      <alignment horizontal="center" vertical="center"/>
    </xf>
    <xf numFmtId="0" fontId="8" fillId="36" borderId="23" xfId="55" applyFont="1" applyFill="1" applyBorder="1" applyAlignment="1">
      <alignment horizontal="center"/>
    </xf>
    <xf numFmtId="0" fontId="8" fillId="36" borderId="54" xfId="55" applyFont="1" applyFill="1" applyBorder="1" applyAlignment="1">
      <alignment horizontal="center"/>
    </xf>
    <xf numFmtId="0" fontId="8" fillId="36" borderId="18" xfId="55" applyFont="1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5" fillId="0" borderId="23" xfId="55" applyFont="1" applyFill="1" applyBorder="1" applyAlignment="1" applyProtection="1">
      <alignment vertical="center"/>
      <protection locked="0"/>
    </xf>
    <xf numFmtId="0" fontId="5" fillId="36" borderId="23" xfId="55" applyFont="1" applyFill="1" applyBorder="1" applyAlignment="1">
      <alignment/>
    </xf>
    <xf numFmtId="0" fontId="5" fillId="36" borderId="71" xfId="55" applyFont="1" applyFill="1" applyBorder="1" applyAlignment="1">
      <alignment/>
    </xf>
    <xf numFmtId="0" fontId="8" fillId="36" borderId="68" xfId="55" applyFont="1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69" xfId="0" applyFill="1" applyBorder="1" applyAlignment="1">
      <alignment/>
    </xf>
    <xf numFmtId="0" fontId="8" fillId="36" borderId="68" xfId="55" applyFont="1" applyFill="1" applyBorder="1" applyAlignment="1">
      <alignment horizontal="center" vertical="center" wrapText="1"/>
    </xf>
    <xf numFmtId="0" fontId="0" fillId="36" borderId="69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/>
    </xf>
    <xf numFmtId="3" fontId="5" fillId="0" borderId="71" xfId="55" applyNumberFormat="1" applyFont="1" applyFill="1" applyBorder="1" applyAlignment="1">
      <alignment horizontal="right" vertical="center"/>
    </xf>
    <xf numFmtId="3" fontId="0" fillId="0" borderId="73" xfId="0" applyNumberFormat="1" applyFill="1" applyBorder="1" applyAlignment="1">
      <alignment horizontal="right" vertical="center"/>
    </xf>
    <xf numFmtId="3" fontId="8" fillId="36" borderId="71" xfId="55" applyNumberFormat="1" applyFont="1" applyFill="1" applyBorder="1" applyAlignment="1">
      <alignment horizontal="center" vertical="center"/>
    </xf>
    <xf numFmtId="3" fontId="8" fillId="36" borderId="73" xfId="55" applyNumberFormat="1" applyFont="1" applyFill="1" applyBorder="1" applyAlignment="1">
      <alignment horizontal="center" vertical="center"/>
    </xf>
    <xf numFmtId="3" fontId="5" fillId="0" borderId="23" xfId="55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ill="1" applyBorder="1" applyAlignment="1" applyProtection="1">
      <alignment vertical="center"/>
      <protection locked="0"/>
    </xf>
    <xf numFmtId="3" fontId="5" fillId="0" borderId="23" xfId="55" applyNumberFormat="1" applyFont="1" applyFill="1" applyBorder="1" applyAlignment="1" applyProtection="1">
      <alignment vertical="center"/>
      <protection/>
    </xf>
    <xf numFmtId="3" fontId="0" fillId="0" borderId="54" xfId="0" applyNumberFormat="1" applyFill="1" applyBorder="1" applyAlignment="1" applyProtection="1">
      <alignment vertical="center"/>
      <protection/>
    </xf>
    <xf numFmtId="0" fontId="6" fillId="36" borderId="0" xfId="55" applyFont="1" applyFill="1" applyBorder="1" applyAlignment="1">
      <alignment vertical="center" wrapText="1" shrinkToFit="1"/>
    </xf>
    <xf numFmtId="0" fontId="0" fillId="36" borderId="0" xfId="0" applyFill="1" applyAlignment="1">
      <alignment vertical="center" wrapText="1" shrinkToFit="1"/>
    </xf>
    <xf numFmtId="0" fontId="0" fillId="36" borderId="25" xfId="0" applyFill="1" applyBorder="1" applyAlignment="1" applyProtection="1">
      <alignment/>
      <protection/>
    </xf>
    <xf numFmtId="3" fontId="0" fillId="0" borderId="73" xfId="0" applyNumberFormat="1" applyFill="1" applyBorder="1" applyAlignment="1" applyProtection="1">
      <alignment horizontal="center" vertical="center"/>
      <protection/>
    </xf>
    <xf numFmtId="0" fontId="8" fillId="36" borderId="41" xfId="55" applyFont="1" applyFill="1" applyBorder="1" applyAlignment="1">
      <alignment horizontal="left" vertical="center"/>
    </xf>
    <xf numFmtId="0" fontId="0" fillId="36" borderId="53" xfId="0" applyFill="1" applyBorder="1" applyAlignment="1">
      <alignment horizontal="left" vertical="center"/>
    </xf>
    <xf numFmtId="3" fontId="0" fillId="0" borderId="54" xfId="0" applyNumberFormat="1" applyFill="1" applyBorder="1" applyAlignment="1" applyProtection="1">
      <alignment horizontal="center" vertical="center"/>
      <protection/>
    </xf>
    <xf numFmtId="0" fontId="8" fillId="36" borderId="0" xfId="55" applyFont="1" applyFill="1" applyBorder="1" applyAlignment="1">
      <alignment horizontal="right" vertical="center"/>
    </xf>
    <xf numFmtId="0" fontId="11" fillId="37" borderId="41" xfId="0" applyFont="1" applyFill="1" applyBorder="1" applyAlignment="1">
      <alignment horizontal="left" vertical="center"/>
    </xf>
    <xf numFmtId="0" fontId="11" fillId="37" borderId="53" xfId="0" applyFont="1" applyFill="1" applyBorder="1" applyAlignment="1">
      <alignment horizontal="left" vertical="center"/>
    </xf>
    <xf numFmtId="0" fontId="8" fillId="36" borderId="43" xfId="55" applyFont="1" applyFill="1" applyBorder="1" applyAlignment="1">
      <alignment horizontal="left"/>
    </xf>
    <xf numFmtId="0" fontId="0" fillId="36" borderId="43" xfId="0" applyFill="1" applyBorder="1" applyAlignment="1">
      <alignment horizontal="left"/>
    </xf>
    <xf numFmtId="0" fontId="0" fillId="37" borderId="34" xfId="0" applyFill="1" applyBorder="1" applyAlignment="1">
      <alignment/>
    </xf>
    <xf numFmtId="0" fontId="8" fillId="36" borderId="41" xfId="55" applyFont="1" applyFill="1" applyBorder="1" applyAlignment="1">
      <alignment wrapText="1"/>
    </xf>
    <xf numFmtId="0" fontId="0" fillId="36" borderId="53" xfId="0" applyFill="1" applyBorder="1" applyAlignment="1">
      <alignment wrapText="1"/>
    </xf>
    <xf numFmtId="0" fontId="8" fillId="36" borderId="53" xfId="55" applyFont="1" applyFill="1" applyBorder="1" applyAlignment="1">
      <alignment wrapText="1"/>
    </xf>
    <xf numFmtId="3" fontId="0" fillId="0" borderId="30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Fill="1" applyBorder="1" applyAlignment="1" applyProtection="1">
      <alignment horizontal="center"/>
      <protection locked="0"/>
    </xf>
    <xf numFmtId="3" fontId="0" fillId="0" borderId="74" xfId="0" applyNumberFormat="1" applyFont="1" applyFill="1" applyBorder="1" applyAlignment="1" applyProtection="1">
      <alignment horizontal="center"/>
      <protection locked="0"/>
    </xf>
    <xf numFmtId="3" fontId="0" fillId="0" borderId="39" xfId="0" applyNumberFormat="1" applyFont="1" applyFill="1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/>
    </xf>
    <xf numFmtId="0" fontId="8" fillId="36" borderId="0" xfId="55" applyFont="1" applyFill="1" applyBorder="1" applyAlignment="1">
      <alignment horizontal="left"/>
    </xf>
    <xf numFmtId="0" fontId="11" fillId="36" borderId="0" xfId="0" applyFont="1" applyFill="1" applyAlignment="1">
      <alignment horizontal="left"/>
    </xf>
    <xf numFmtId="0" fontId="8" fillId="36" borderId="73" xfId="55" applyFont="1" applyFill="1" applyBorder="1" applyAlignment="1" applyProtection="1">
      <alignment vertical="center" wrapText="1"/>
      <protection/>
    </xf>
    <xf numFmtId="0" fontId="0" fillId="37" borderId="25" xfId="0" applyFill="1" applyBorder="1" applyAlignment="1" applyProtection="1">
      <alignment horizontal="center"/>
      <protection/>
    </xf>
    <xf numFmtId="0" fontId="8" fillId="36" borderId="29" xfId="55" applyFont="1" applyFill="1" applyBorder="1" applyAlignment="1">
      <alignment vertical="center"/>
    </xf>
    <xf numFmtId="0" fontId="8" fillId="36" borderId="73" xfId="55" applyFont="1" applyFill="1" applyBorder="1" applyAlignment="1">
      <alignment vertical="center"/>
    </xf>
    <xf numFmtId="0" fontId="29" fillId="37" borderId="58" xfId="0" applyFont="1" applyFill="1" applyBorder="1" applyAlignment="1">
      <alignment/>
    </xf>
    <xf numFmtId="0" fontId="19" fillId="37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8" fillId="36" borderId="71" xfId="55" applyFont="1" applyFill="1" applyBorder="1" applyAlignment="1" applyProtection="1">
      <alignment/>
      <protection/>
    </xf>
    <xf numFmtId="0" fontId="0" fillId="36" borderId="72" xfId="0" applyFill="1" applyBorder="1" applyAlignment="1" applyProtection="1">
      <alignment/>
      <protection/>
    </xf>
    <xf numFmtId="0" fontId="8" fillId="36" borderId="58" xfId="55" applyFont="1" applyFill="1" applyBorder="1" applyAlignment="1">
      <alignment/>
    </xf>
    <xf numFmtId="0" fontId="8" fillId="37" borderId="24" xfId="0" applyFont="1" applyFill="1" applyBorder="1" applyAlignment="1" applyProtection="1">
      <alignment horizontal="left" vertical="center" wrapText="1"/>
      <protection/>
    </xf>
    <xf numFmtId="0" fontId="8" fillId="37" borderId="54" xfId="0" applyFont="1" applyFill="1" applyBorder="1" applyAlignment="1" applyProtection="1">
      <alignment horizontal="left" vertical="center" wrapText="1"/>
      <protection/>
    </xf>
    <xf numFmtId="0" fontId="5" fillId="36" borderId="62" xfId="55" applyFont="1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57" xfId="0" applyFill="1" applyBorder="1" applyAlignment="1">
      <alignment/>
    </xf>
    <xf numFmtId="0" fontId="8" fillId="36" borderId="68" xfId="55" applyFont="1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0" xfId="0" applyFill="1" applyBorder="1" applyAlignment="1">
      <alignment horizontal="right" vertical="center"/>
    </xf>
    <xf numFmtId="0" fontId="2" fillId="37" borderId="0" xfId="0" applyFont="1" applyFill="1" applyAlignment="1">
      <alignment vertical="center" wrapText="1" shrinkToFit="1"/>
    </xf>
    <xf numFmtId="0" fontId="6" fillId="36" borderId="0" xfId="55" applyFont="1" applyFill="1" applyBorder="1" applyAlignment="1" applyProtection="1">
      <alignment horizontal="left" vertical="center"/>
      <protection/>
    </xf>
    <xf numFmtId="0" fontId="0" fillId="36" borderId="0" xfId="0" applyFill="1" applyBorder="1" applyAlignment="1">
      <alignment horizontal="left" vertical="center"/>
    </xf>
    <xf numFmtId="0" fontId="8" fillId="36" borderId="0" xfId="55" applyFont="1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>
      <alignment vertical="center"/>
    </xf>
    <xf numFmtId="0" fontId="8" fillId="36" borderId="43" xfId="55" applyFont="1" applyFill="1" applyBorder="1" applyAlignment="1" applyProtection="1">
      <alignment horizontal="left" vertical="center" wrapText="1"/>
      <protection/>
    </xf>
    <xf numFmtId="0" fontId="0" fillId="37" borderId="43" xfId="0" applyFill="1" applyBorder="1" applyAlignment="1">
      <alignment vertical="center"/>
    </xf>
    <xf numFmtId="0" fontId="8" fillId="37" borderId="38" xfId="0" applyFont="1" applyFill="1" applyBorder="1" applyAlignment="1" applyProtection="1">
      <alignment horizontal="left" vertical="center" wrapText="1"/>
      <protection/>
    </xf>
    <xf numFmtId="0" fontId="8" fillId="37" borderId="74" xfId="0" applyFont="1" applyFill="1" applyBorder="1" applyAlignment="1" applyProtection="1">
      <alignment horizontal="left" vertical="center" wrapText="1"/>
      <protection/>
    </xf>
    <xf numFmtId="49" fontId="2" fillId="36" borderId="0" xfId="55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8" fillId="37" borderId="14" xfId="0" applyFont="1" applyFill="1" applyBorder="1" applyAlignment="1" applyProtection="1">
      <alignment horizontal="left" vertical="center" wrapText="1"/>
      <protection/>
    </xf>
    <xf numFmtId="0" fontId="8" fillId="37" borderId="56" xfId="0" applyFont="1" applyFill="1" applyBorder="1" applyAlignment="1" applyProtection="1">
      <alignment horizontal="left" vertical="center" wrapText="1"/>
      <protection/>
    </xf>
    <xf numFmtId="49" fontId="19" fillId="36" borderId="0" xfId="55" applyNumberFormat="1" applyFont="1" applyFill="1" applyBorder="1" applyAlignment="1">
      <alignment horizontal="left"/>
    </xf>
    <xf numFmtId="49" fontId="19" fillId="36" borderId="0" xfId="0" applyNumberFormat="1" applyFont="1" applyFill="1" applyBorder="1" applyAlignment="1">
      <alignment horizontal="left"/>
    </xf>
    <xf numFmtId="2" fontId="21" fillId="36" borderId="0" xfId="55" applyNumberFormat="1" applyFont="1" applyFill="1" applyBorder="1" applyAlignment="1">
      <alignment horizontal="center"/>
    </xf>
    <xf numFmtId="2" fontId="21" fillId="36" borderId="0" xfId="0" applyNumberFormat="1" applyFont="1" applyFill="1" applyBorder="1" applyAlignment="1">
      <alignment horizont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0" xfId="35"/>
    <cellStyle name="Currency" xfId="36"/>
    <cellStyle name="Currency0" xfId="37"/>
    <cellStyle name="Comma" xfId="38"/>
    <cellStyle name="Comma [0]" xfId="39"/>
    <cellStyle name="Date" xfId="40"/>
    <cellStyle name="Fixed" xfId="41"/>
    <cellStyle name="Heading 1" xfId="42"/>
    <cellStyle name="Heading 2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Percent" xfId="56"/>
    <cellStyle name="Poznámka" xfId="57"/>
    <cellStyle name="Percent" xfId="58"/>
    <cellStyle name="Propojená buňka" xfId="59"/>
    <cellStyle name="Správně" xfId="60"/>
    <cellStyle name="Text upozornění" xfId="61"/>
    <cellStyle name="Total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8"/>
  <sheetViews>
    <sheetView showGridLines="0" showRowColHeaders="0" tabSelected="1" showOutlineSymbols="0" zoomScalePageLayoutView="0" workbookViewId="0" topLeftCell="A1">
      <selection activeCell="B3" sqref="B3:G3"/>
    </sheetView>
  </sheetViews>
  <sheetFormatPr defaultColWidth="0" defaultRowHeight="12.75" zeroHeight="1"/>
  <cols>
    <col min="1" max="1" width="2.7109375" style="1" customWidth="1"/>
    <col min="2" max="2" width="8.28125" style="4" customWidth="1"/>
    <col min="3" max="3" width="4.7109375" style="4" customWidth="1"/>
    <col min="4" max="4" width="8.28125" style="4" customWidth="1"/>
    <col min="5" max="5" width="4.7109375" style="4" customWidth="1"/>
    <col min="6" max="6" width="8.28125" style="3" customWidth="1"/>
    <col min="7" max="7" width="13.7109375" style="3" customWidth="1"/>
    <col min="8" max="8" width="7.00390625" style="3" customWidth="1"/>
    <col min="9" max="9" width="13.7109375" style="4" customWidth="1"/>
    <col min="10" max="10" width="7.57421875" style="4" customWidth="1"/>
    <col min="11" max="11" width="11.140625" style="3" customWidth="1"/>
    <col min="12" max="12" width="5.8515625" style="4" customWidth="1"/>
    <col min="13" max="13" width="11.140625" style="4" customWidth="1"/>
    <col min="14" max="14" width="2.7109375" style="1" customWidth="1"/>
    <col min="15" max="16384" width="9.140625" style="3" hidden="1" customWidth="1"/>
  </cols>
  <sheetData>
    <row r="1" spans="1:14" ht="12.75">
      <c r="A1" s="43"/>
      <c r="B1" s="175" t="s">
        <v>293</v>
      </c>
      <c r="C1" s="175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3"/>
    </row>
    <row r="2" spans="1:14" ht="12.75">
      <c r="A2" s="43"/>
      <c r="B2" s="188" t="s">
        <v>119</v>
      </c>
      <c r="C2" s="188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43"/>
    </row>
    <row r="3" spans="1:14" ht="20.25" customHeight="1">
      <c r="A3" s="43"/>
      <c r="B3" s="181"/>
      <c r="C3" s="182"/>
      <c r="D3" s="183"/>
      <c r="E3" s="183"/>
      <c r="F3" s="183"/>
      <c r="G3" s="184"/>
      <c r="H3" s="177"/>
      <c r="I3" s="189" t="s">
        <v>217</v>
      </c>
      <c r="J3" s="190"/>
      <c r="K3" s="190"/>
      <c r="L3" s="190"/>
      <c r="M3" s="191"/>
      <c r="N3" s="43"/>
    </row>
    <row r="4" spans="1:14" ht="12.75">
      <c r="A4" s="43"/>
      <c r="B4" s="198" t="s">
        <v>120</v>
      </c>
      <c r="C4" s="198"/>
      <c r="D4" s="199"/>
      <c r="E4" s="199"/>
      <c r="F4" s="199"/>
      <c r="G4" s="199"/>
      <c r="H4" s="178"/>
      <c r="I4" s="192"/>
      <c r="J4" s="193"/>
      <c r="K4" s="193"/>
      <c r="L4" s="193"/>
      <c r="M4" s="194"/>
      <c r="N4" s="43"/>
    </row>
    <row r="5" spans="1:14" ht="20.25" customHeight="1">
      <c r="A5" s="43"/>
      <c r="B5" s="185" t="s">
        <v>129</v>
      </c>
      <c r="C5" s="182"/>
      <c r="D5" s="186"/>
      <c r="E5" s="186"/>
      <c r="F5" s="186"/>
      <c r="G5" s="187"/>
      <c r="H5" s="178"/>
      <c r="I5" s="192"/>
      <c r="J5" s="193"/>
      <c r="K5" s="193"/>
      <c r="L5" s="193"/>
      <c r="M5" s="194"/>
      <c r="N5" s="43"/>
    </row>
    <row r="6" spans="1:14" ht="12.75">
      <c r="A6" s="43"/>
      <c r="B6" s="227" t="s">
        <v>121</v>
      </c>
      <c r="C6" s="227"/>
      <c r="D6" s="199"/>
      <c r="E6" s="199"/>
      <c r="F6" s="199"/>
      <c r="G6" s="179"/>
      <c r="H6" s="180"/>
      <c r="I6" s="192"/>
      <c r="J6" s="193"/>
      <c r="K6" s="193"/>
      <c r="L6" s="193"/>
      <c r="M6" s="194"/>
      <c r="N6" s="43"/>
    </row>
    <row r="7" spans="1:14" ht="20.25" customHeight="1">
      <c r="A7" s="43"/>
      <c r="B7" s="181"/>
      <c r="C7" s="182"/>
      <c r="D7" s="182"/>
      <c r="E7" s="182"/>
      <c r="F7" s="229"/>
      <c r="G7" s="180"/>
      <c r="H7" s="180"/>
      <c r="I7" s="192"/>
      <c r="J7" s="193"/>
      <c r="K7" s="193"/>
      <c r="L7" s="193"/>
      <c r="M7" s="194"/>
      <c r="N7" s="43"/>
    </row>
    <row r="8" spans="1:14" ht="12.75">
      <c r="A8" s="43"/>
      <c r="B8" s="228"/>
      <c r="C8" s="228"/>
      <c r="D8" s="228"/>
      <c r="E8" s="228"/>
      <c r="F8" s="228"/>
      <c r="G8" s="180"/>
      <c r="H8" s="180"/>
      <c r="I8" s="195"/>
      <c r="J8" s="196"/>
      <c r="K8" s="196"/>
      <c r="L8" s="196"/>
      <c r="M8" s="197"/>
      <c r="N8" s="43"/>
    </row>
    <row r="9" spans="1:14" ht="12.75">
      <c r="A9" s="43"/>
      <c r="B9" s="228" t="s">
        <v>207</v>
      </c>
      <c r="C9" s="228"/>
      <c r="D9" s="230"/>
      <c r="E9" s="230"/>
      <c r="F9" s="230"/>
      <c r="G9" s="180"/>
      <c r="H9" s="180"/>
      <c r="I9" s="180"/>
      <c r="J9" s="180"/>
      <c r="K9" s="180"/>
      <c r="L9" s="180"/>
      <c r="M9" s="180"/>
      <c r="N9" s="43"/>
    </row>
    <row r="10" spans="1:14" ht="11.25" customHeight="1">
      <c r="A10" s="43"/>
      <c r="B10" s="28" t="s">
        <v>122</v>
      </c>
      <c r="C10" s="29"/>
      <c r="D10" s="28" t="s">
        <v>229</v>
      </c>
      <c r="E10" s="30"/>
      <c r="F10" s="28" t="s">
        <v>230</v>
      </c>
      <c r="G10" s="31"/>
      <c r="H10" s="233" t="s">
        <v>208</v>
      </c>
      <c r="I10" s="234"/>
      <c r="J10" s="234"/>
      <c r="K10" s="234"/>
      <c r="L10" s="32"/>
      <c r="M10" s="31"/>
      <c r="N10" s="43"/>
    </row>
    <row r="11" spans="1:14" ht="24" customHeight="1">
      <c r="A11" s="43"/>
      <c r="B11" s="24" t="s">
        <v>231</v>
      </c>
      <c r="C11" s="29"/>
      <c r="D11" s="24"/>
      <c r="E11" s="29"/>
      <c r="F11" s="24"/>
      <c r="G11" s="31"/>
      <c r="H11" s="234"/>
      <c r="I11" s="234"/>
      <c r="J11" s="234"/>
      <c r="K11" s="234"/>
      <c r="L11" s="231"/>
      <c r="M11" s="232"/>
      <c r="N11" s="43"/>
    </row>
    <row r="12" spans="1:14" ht="12.75">
      <c r="A12" s="43"/>
      <c r="B12" s="241" t="s">
        <v>194</v>
      </c>
      <c r="C12" s="180"/>
      <c r="D12" s="180"/>
      <c r="E12" s="180"/>
      <c r="F12" s="180"/>
      <c r="G12" s="243"/>
      <c r="H12" s="243"/>
      <c r="I12" s="243"/>
      <c r="J12" s="243"/>
      <c r="K12" s="243"/>
      <c r="L12" s="243"/>
      <c r="M12" s="243"/>
      <c r="N12" s="43"/>
    </row>
    <row r="13" spans="1:14" ht="20.25" customHeight="1">
      <c r="A13" s="43"/>
      <c r="B13" s="24"/>
      <c r="C13" s="246"/>
      <c r="D13" s="247"/>
      <c r="E13" s="247"/>
      <c r="F13" s="247"/>
      <c r="G13" s="242"/>
      <c r="H13" s="215"/>
      <c r="I13" s="215"/>
      <c r="J13" s="215"/>
      <c r="K13" s="33" t="s">
        <v>205</v>
      </c>
      <c r="L13" s="231"/>
      <c r="M13" s="232"/>
      <c r="N13" s="43"/>
    </row>
    <row r="14" spans="1:14" ht="12.75">
      <c r="A14" s="43"/>
      <c r="B14" s="244"/>
      <c r="C14" s="245"/>
      <c r="D14" s="245"/>
      <c r="E14" s="245"/>
      <c r="F14" s="245"/>
      <c r="G14" s="215"/>
      <c r="H14" s="215"/>
      <c r="I14" s="215"/>
      <c r="J14" s="215"/>
      <c r="K14" s="34"/>
      <c r="L14" s="35"/>
      <c r="M14" s="36"/>
      <c r="N14" s="43"/>
    </row>
    <row r="15" spans="1:14" ht="24" customHeight="1">
      <c r="A15" s="43"/>
      <c r="B15" s="248" t="s">
        <v>59</v>
      </c>
      <c r="C15" s="249"/>
      <c r="D15" s="249"/>
      <c r="E15" s="249"/>
      <c r="F15" s="249"/>
      <c r="G15" s="249"/>
      <c r="H15" s="249"/>
      <c r="I15" s="250"/>
      <c r="J15" s="37" t="s">
        <v>206</v>
      </c>
      <c r="K15" s="24"/>
      <c r="L15" s="38" t="s">
        <v>104</v>
      </c>
      <c r="M15" s="24" t="s">
        <v>231</v>
      </c>
      <c r="N15" s="43"/>
    </row>
    <row r="16" spans="1:14" ht="9" customHeight="1">
      <c r="A16" s="43"/>
      <c r="B16" s="235"/>
      <c r="C16" s="235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43"/>
    </row>
    <row r="17" spans="1:14" ht="24" customHeight="1">
      <c r="A17" s="43"/>
      <c r="B17" s="200" t="s">
        <v>209</v>
      </c>
      <c r="C17" s="201"/>
      <c r="D17" s="201"/>
      <c r="E17" s="201"/>
      <c r="F17" s="201"/>
      <c r="G17" s="201"/>
      <c r="H17" s="201"/>
      <c r="I17" s="202"/>
      <c r="J17" s="37" t="s">
        <v>206</v>
      </c>
      <c r="K17" s="24"/>
      <c r="L17" s="38" t="s">
        <v>104</v>
      </c>
      <c r="M17" s="24" t="s">
        <v>231</v>
      </c>
      <c r="N17" s="43"/>
    </row>
    <row r="18" spans="1:14" ht="24" customHeight="1">
      <c r="A18" s="43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43"/>
    </row>
    <row r="19" spans="1:14" ht="27.75" customHeight="1">
      <c r="A19" s="43"/>
      <c r="B19" s="212" t="s">
        <v>51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43"/>
    </row>
    <row r="20" spans="1:14" ht="18" customHeight="1">
      <c r="A20" s="43"/>
      <c r="B20" s="214" t="s">
        <v>52</v>
      </c>
      <c r="C20" s="214"/>
      <c r="D20" s="215"/>
      <c r="E20" s="215"/>
      <c r="F20" s="215"/>
      <c r="G20" s="215"/>
      <c r="H20" s="215"/>
      <c r="I20" s="215"/>
      <c r="J20" s="215"/>
      <c r="K20" s="215"/>
      <c r="L20" s="180"/>
      <c r="M20" s="180"/>
      <c r="N20" s="45"/>
    </row>
    <row r="21" spans="1:14" s="19" customFormat="1" ht="18" customHeight="1">
      <c r="A21" s="44"/>
      <c r="B21" s="251" t="s">
        <v>238</v>
      </c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46"/>
    </row>
    <row r="22" spans="1:14" s="19" customFormat="1" ht="24" customHeight="1">
      <c r="A22" s="44"/>
      <c r="B22" s="253" t="s">
        <v>233</v>
      </c>
      <c r="C22" s="254"/>
      <c r="D22" s="254"/>
      <c r="E22" s="254"/>
      <c r="F22" s="255"/>
      <c r="G22" s="218">
        <v>2008</v>
      </c>
      <c r="H22" s="219"/>
      <c r="I22" s="220" t="s">
        <v>154</v>
      </c>
      <c r="J22" s="221"/>
      <c r="K22" s="25"/>
      <c r="L22" s="39" t="s">
        <v>232</v>
      </c>
      <c r="M22" s="25"/>
      <c r="N22" s="46"/>
    </row>
    <row r="23" spans="1:14" ht="18" customHeight="1">
      <c r="A23" s="43"/>
      <c r="B23" s="235" t="s">
        <v>54</v>
      </c>
      <c r="C23" s="235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45"/>
    </row>
    <row r="24" spans="1:14" ht="24" customHeight="1">
      <c r="A24" s="43"/>
      <c r="B24" s="235"/>
      <c r="C24" s="235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45"/>
    </row>
    <row r="25" spans="1:14" ht="15" customHeight="1" thickBot="1">
      <c r="A25" s="43"/>
      <c r="B25" s="259" t="s">
        <v>103</v>
      </c>
      <c r="C25" s="259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45"/>
    </row>
    <row r="26" spans="1:14" ht="10.5" customHeight="1">
      <c r="A26" s="43"/>
      <c r="B26" s="282" t="s">
        <v>0</v>
      </c>
      <c r="C26" s="280"/>
      <c r="D26" s="280"/>
      <c r="E26" s="280"/>
      <c r="F26" s="281"/>
      <c r="G26" s="279" t="s">
        <v>1</v>
      </c>
      <c r="H26" s="280"/>
      <c r="I26" s="281"/>
      <c r="J26" s="279" t="s">
        <v>2</v>
      </c>
      <c r="K26" s="280"/>
      <c r="L26" s="280"/>
      <c r="M26" s="263"/>
      <c r="N26" s="45"/>
    </row>
    <row r="27" spans="1:14" ht="13.5" customHeight="1">
      <c r="A27" s="43"/>
      <c r="B27" s="283"/>
      <c r="C27" s="284"/>
      <c r="D27" s="284"/>
      <c r="E27" s="284"/>
      <c r="F27" s="285"/>
      <c r="G27" s="286"/>
      <c r="H27" s="284"/>
      <c r="I27" s="285"/>
      <c r="J27" s="287"/>
      <c r="K27" s="265"/>
      <c r="L27" s="265"/>
      <c r="M27" s="269"/>
      <c r="N27" s="45"/>
    </row>
    <row r="28" spans="1:14" ht="10.5" customHeight="1">
      <c r="A28" s="43"/>
      <c r="B28" s="288" t="s">
        <v>3</v>
      </c>
      <c r="C28" s="289"/>
      <c r="D28" s="289"/>
      <c r="E28" s="289"/>
      <c r="F28" s="290"/>
      <c r="G28" s="291" t="s">
        <v>4</v>
      </c>
      <c r="H28" s="190"/>
      <c r="I28" s="290"/>
      <c r="J28" s="292" t="s">
        <v>5</v>
      </c>
      <c r="K28" s="289"/>
      <c r="L28" s="289"/>
      <c r="M28" s="293"/>
      <c r="N28" s="45"/>
    </row>
    <row r="29" spans="1:14" ht="13.5" customHeight="1" thickBot="1">
      <c r="A29" s="43"/>
      <c r="B29" s="294"/>
      <c r="C29" s="295"/>
      <c r="D29" s="295"/>
      <c r="E29" s="295"/>
      <c r="F29" s="296"/>
      <c r="G29" s="297"/>
      <c r="H29" s="295"/>
      <c r="I29" s="296"/>
      <c r="J29" s="298"/>
      <c r="K29" s="295"/>
      <c r="L29" s="295"/>
      <c r="M29" s="299"/>
      <c r="N29" s="45"/>
    </row>
    <row r="30" spans="1:14" ht="15" customHeight="1" thickBot="1">
      <c r="A30" s="43"/>
      <c r="B30" s="238" t="s">
        <v>294</v>
      </c>
      <c r="C30" s="238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45"/>
    </row>
    <row r="31" spans="1:14" ht="10.5" customHeight="1">
      <c r="A31" s="43"/>
      <c r="B31" s="282" t="s">
        <v>6</v>
      </c>
      <c r="C31" s="280"/>
      <c r="D31" s="280"/>
      <c r="E31" s="280"/>
      <c r="F31" s="281"/>
      <c r="G31" s="300" t="s">
        <v>60</v>
      </c>
      <c r="H31" s="280"/>
      <c r="I31" s="280"/>
      <c r="J31" s="281"/>
      <c r="K31" s="261" t="s">
        <v>7</v>
      </c>
      <c r="L31" s="262"/>
      <c r="M31" s="263"/>
      <c r="N31" s="45"/>
    </row>
    <row r="32" spans="1:14" ht="13.5" customHeight="1">
      <c r="A32" s="43"/>
      <c r="B32" s="264"/>
      <c r="C32" s="265"/>
      <c r="D32" s="265"/>
      <c r="E32" s="265"/>
      <c r="F32" s="266"/>
      <c r="G32" s="267"/>
      <c r="H32" s="265"/>
      <c r="I32" s="265"/>
      <c r="J32" s="266"/>
      <c r="K32" s="268"/>
      <c r="L32" s="265"/>
      <c r="M32" s="269"/>
      <c r="N32" s="45"/>
    </row>
    <row r="33" spans="1:14" ht="10.5" customHeight="1">
      <c r="A33" s="43"/>
      <c r="B33" s="270" t="s">
        <v>155</v>
      </c>
      <c r="C33" s="271"/>
      <c r="D33" s="272"/>
      <c r="E33" s="273" t="s">
        <v>156</v>
      </c>
      <c r="F33" s="274"/>
      <c r="G33" s="275"/>
      <c r="H33" s="273" t="s">
        <v>157</v>
      </c>
      <c r="I33" s="271"/>
      <c r="J33" s="272"/>
      <c r="K33" s="273" t="s">
        <v>158</v>
      </c>
      <c r="L33" s="271"/>
      <c r="M33" s="301"/>
      <c r="N33" s="45"/>
    </row>
    <row r="34" spans="1:14" ht="13.5" customHeight="1" thickBot="1">
      <c r="A34" s="43"/>
      <c r="B34" s="294"/>
      <c r="C34" s="295"/>
      <c r="D34" s="296"/>
      <c r="E34" s="302"/>
      <c r="F34" s="295"/>
      <c r="G34" s="296"/>
      <c r="H34" s="297"/>
      <c r="I34" s="295"/>
      <c r="J34" s="296"/>
      <c r="K34" s="297"/>
      <c r="L34" s="295"/>
      <c r="M34" s="299"/>
      <c r="N34" s="45"/>
    </row>
    <row r="35" spans="1:14" ht="15" customHeight="1">
      <c r="A35" s="43"/>
      <c r="B35" s="206" t="s">
        <v>295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8"/>
      <c r="M35" s="208"/>
      <c r="N35" s="45"/>
    </row>
    <row r="36" spans="1:14" ht="15" customHeight="1" thickBot="1">
      <c r="A36" s="43"/>
      <c r="B36" s="222" t="s">
        <v>68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4"/>
      <c r="M36" s="224"/>
      <c r="N36" s="45"/>
    </row>
    <row r="37" spans="1:14" ht="10.5" customHeight="1">
      <c r="A37" s="43"/>
      <c r="B37" s="303" t="s">
        <v>159</v>
      </c>
      <c r="C37" s="304"/>
      <c r="D37" s="304"/>
      <c r="E37" s="304"/>
      <c r="F37" s="305"/>
      <c r="G37" s="306" t="s">
        <v>61</v>
      </c>
      <c r="H37" s="304"/>
      <c r="I37" s="305"/>
      <c r="J37" s="307" t="s">
        <v>160</v>
      </c>
      <c r="K37" s="305"/>
      <c r="L37" s="306" t="s">
        <v>161</v>
      </c>
      <c r="M37" s="308"/>
      <c r="N37" s="47"/>
    </row>
    <row r="38" spans="1:14" ht="13.5" customHeight="1" thickBot="1">
      <c r="A38" s="43"/>
      <c r="B38" s="309"/>
      <c r="C38" s="295"/>
      <c r="D38" s="295"/>
      <c r="E38" s="295"/>
      <c r="F38" s="296"/>
      <c r="G38" s="310"/>
      <c r="H38" s="295"/>
      <c r="I38" s="296"/>
      <c r="J38" s="311"/>
      <c r="K38" s="296"/>
      <c r="L38" s="310"/>
      <c r="M38" s="299"/>
      <c r="N38" s="47"/>
    </row>
    <row r="39" spans="1:14" ht="15" customHeight="1">
      <c r="A39" s="43"/>
      <c r="B39" s="216" t="s">
        <v>123</v>
      </c>
      <c r="C39" s="217"/>
      <c r="D39" s="217"/>
      <c r="E39" s="217"/>
      <c r="F39" s="217"/>
      <c r="G39" s="217"/>
      <c r="H39" s="217"/>
      <c r="I39" s="217"/>
      <c r="J39" s="217"/>
      <c r="K39" s="217"/>
      <c r="L39" s="180"/>
      <c r="M39" s="180"/>
      <c r="N39" s="45"/>
    </row>
    <row r="40" spans="1:14" ht="15" customHeight="1" thickBot="1">
      <c r="A40" s="43"/>
      <c r="B40" s="222" t="s">
        <v>296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224"/>
      <c r="N40" s="45"/>
    </row>
    <row r="41" spans="1:14" ht="10.5" customHeight="1">
      <c r="A41" s="43"/>
      <c r="B41" s="282" t="s">
        <v>162</v>
      </c>
      <c r="C41" s="280"/>
      <c r="D41" s="280"/>
      <c r="E41" s="280"/>
      <c r="F41" s="281"/>
      <c r="G41" s="300" t="s">
        <v>62</v>
      </c>
      <c r="H41" s="304"/>
      <c r="I41" s="304"/>
      <c r="J41" s="305"/>
      <c r="K41" s="261" t="s">
        <v>163</v>
      </c>
      <c r="L41" s="262"/>
      <c r="M41" s="263"/>
      <c r="N41" s="47"/>
    </row>
    <row r="42" spans="1:14" ht="13.5" customHeight="1">
      <c r="A42" s="43"/>
      <c r="B42" s="264"/>
      <c r="C42" s="265"/>
      <c r="D42" s="265"/>
      <c r="E42" s="265"/>
      <c r="F42" s="266"/>
      <c r="G42" s="267"/>
      <c r="H42" s="265"/>
      <c r="I42" s="265"/>
      <c r="J42" s="266"/>
      <c r="K42" s="268"/>
      <c r="L42" s="265"/>
      <c r="M42" s="269"/>
      <c r="N42" s="47"/>
    </row>
    <row r="43" spans="1:14" ht="10.5" customHeight="1">
      <c r="A43" s="43"/>
      <c r="B43" s="270" t="s">
        <v>164</v>
      </c>
      <c r="C43" s="271"/>
      <c r="D43" s="272"/>
      <c r="E43" s="273" t="s">
        <v>202</v>
      </c>
      <c r="F43" s="274"/>
      <c r="G43" s="312"/>
      <c r="H43" s="275"/>
      <c r="I43" s="273" t="s">
        <v>203</v>
      </c>
      <c r="J43" s="271"/>
      <c r="K43" s="271"/>
      <c r="L43" s="271"/>
      <c r="M43" s="301"/>
      <c r="N43" s="47"/>
    </row>
    <row r="44" spans="1:14" ht="13.5" customHeight="1" thickBot="1">
      <c r="A44" s="43"/>
      <c r="B44" s="294"/>
      <c r="C44" s="295"/>
      <c r="D44" s="296"/>
      <c r="E44" s="302"/>
      <c r="F44" s="295"/>
      <c r="G44" s="295"/>
      <c r="H44" s="296"/>
      <c r="I44" s="297"/>
      <c r="J44" s="295"/>
      <c r="K44" s="295"/>
      <c r="L44" s="295"/>
      <c r="M44" s="299"/>
      <c r="N44" s="47"/>
    </row>
    <row r="45" spans="1:14" ht="12" customHeight="1">
      <c r="A45" s="43"/>
      <c r="B45" s="226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45"/>
    </row>
    <row r="46" spans="1:14" ht="24" customHeight="1">
      <c r="A46" s="43"/>
      <c r="B46" s="256" t="s">
        <v>69</v>
      </c>
      <c r="C46" s="257"/>
      <c r="D46" s="257"/>
      <c r="E46" s="257"/>
      <c r="F46" s="258"/>
      <c r="G46" s="41"/>
      <c r="H46" s="40"/>
      <c r="I46" s="203" t="s">
        <v>26</v>
      </c>
      <c r="J46" s="204"/>
      <c r="K46" s="205"/>
      <c r="L46" s="277"/>
      <c r="M46" s="278"/>
      <c r="N46" s="45"/>
    </row>
    <row r="47" spans="1:14" ht="12" customHeight="1">
      <c r="A47" s="43"/>
      <c r="B47" s="211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45"/>
    </row>
    <row r="48" spans="1:14" ht="24" customHeight="1">
      <c r="A48" s="43"/>
      <c r="B48" s="209" t="s">
        <v>172</v>
      </c>
      <c r="C48" s="210"/>
      <c r="D48" s="210"/>
      <c r="E48" s="210"/>
      <c r="F48" s="38" t="s">
        <v>206</v>
      </c>
      <c r="G48" s="42"/>
      <c r="H48" s="38" t="s">
        <v>104</v>
      </c>
      <c r="I48" s="42" t="s">
        <v>231</v>
      </c>
      <c r="J48" s="225"/>
      <c r="K48" s="180"/>
      <c r="L48" s="180"/>
      <c r="M48" s="180"/>
      <c r="N48" s="45"/>
    </row>
    <row r="49" spans="1:14" ht="9" customHeight="1">
      <c r="A49" s="43"/>
      <c r="B49" s="276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45"/>
    </row>
    <row r="50" spans="1:14" ht="9" customHeight="1">
      <c r="A50" s="43"/>
      <c r="B50" s="240" t="s">
        <v>195</v>
      </c>
      <c r="C50" s="24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43"/>
    </row>
    <row r="51" spans="1:14" ht="10.5" customHeight="1">
      <c r="A51" s="43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43"/>
    </row>
    <row r="52" spans="1:14" ht="10.5" customHeight="1">
      <c r="A52" s="43"/>
      <c r="B52" s="235">
        <v>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43"/>
    </row>
    <row r="53" spans="2:8" ht="11.25" customHeight="1" hidden="1">
      <c r="B53" s="5"/>
      <c r="C53" s="5"/>
      <c r="F53" s="4"/>
      <c r="G53" s="4"/>
      <c r="H53" s="4"/>
    </row>
    <row r="54" spans="2:13" ht="12.75" hidden="1">
      <c r="B54" s="3"/>
      <c r="C54" s="3"/>
      <c r="D54" s="3"/>
      <c r="E54" s="3"/>
      <c r="I54" s="6"/>
      <c r="J54" s="3"/>
      <c r="L54" s="3"/>
      <c r="M54" s="3"/>
    </row>
    <row r="55" spans="2:13" ht="12.75" customHeight="1" hidden="1">
      <c r="B55" s="3"/>
      <c r="C55" s="3"/>
      <c r="D55" s="3"/>
      <c r="E55" s="3"/>
      <c r="I55" s="3"/>
      <c r="J55" s="3"/>
      <c r="L55" s="3"/>
      <c r="M55" s="3"/>
    </row>
    <row r="56" spans="2:13" ht="12.75" customHeight="1" hidden="1">
      <c r="B56" s="3"/>
      <c r="C56" s="3"/>
      <c r="D56" s="3"/>
      <c r="E56" s="3"/>
      <c r="I56" s="3"/>
      <c r="J56" s="3"/>
      <c r="L56" s="3"/>
      <c r="M56" s="3"/>
    </row>
    <row r="57" spans="2:13" ht="12.75" customHeight="1" hidden="1">
      <c r="B57" s="3"/>
      <c r="C57" s="3"/>
      <c r="D57" s="3"/>
      <c r="E57" s="3"/>
      <c r="I57" s="3"/>
      <c r="J57" s="3"/>
      <c r="L57" s="3"/>
      <c r="M57" s="3"/>
    </row>
    <row r="58" spans="2:13" ht="12.75" customHeight="1" hidden="1">
      <c r="B58" s="3"/>
      <c r="C58" s="3"/>
      <c r="D58" s="3"/>
      <c r="E58" s="3"/>
      <c r="I58" s="3"/>
      <c r="J58" s="3"/>
      <c r="L58" s="3"/>
      <c r="M58" s="3"/>
    </row>
    <row r="59" spans="2:13" ht="12.75" customHeight="1" hidden="1">
      <c r="B59" s="3"/>
      <c r="C59" s="3"/>
      <c r="D59" s="3"/>
      <c r="E59" s="3"/>
      <c r="I59" s="3"/>
      <c r="J59" s="3"/>
      <c r="L59" s="3"/>
      <c r="M59" s="3"/>
    </row>
    <row r="60" spans="2:13" ht="12.75" customHeight="1" hidden="1">
      <c r="B60" s="3"/>
      <c r="C60" s="3"/>
      <c r="D60" s="3"/>
      <c r="E60" s="3"/>
      <c r="I60" s="3"/>
      <c r="J60" s="3"/>
      <c r="L60" s="3"/>
      <c r="M60" s="3"/>
    </row>
    <row r="61" spans="2:13" ht="12.75" customHeight="1" hidden="1">
      <c r="B61" s="3"/>
      <c r="C61" s="3"/>
      <c r="D61" s="3"/>
      <c r="E61" s="3"/>
      <c r="I61" s="3"/>
      <c r="J61" s="3"/>
      <c r="L61" s="3"/>
      <c r="M61" s="3"/>
    </row>
    <row r="62" spans="2:13" ht="12.75" customHeight="1" hidden="1">
      <c r="B62" s="3"/>
      <c r="C62" s="3"/>
      <c r="D62" s="3"/>
      <c r="E62" s="3"/>
      <c r="I62" s="3"/>
      <c r="J62" s="3"/>
      <c r="L62" s="3"/>
      <c r="M62" s="3"/>
    </row>
    <row r="63" spans="2:13" ht="12.75" customHeight="1" hidden="1">
      <c r="B63" s="3"/>
      <c r="C63" s="3"/>
      <c r="D63" s="3"/>
      <c r="E63" s="3"/>
      <c r="I63" s="3"/>
      <c r="J63" s="3"/>
      <c r="L63" s="3"/>
      <c r="M63" s="3"/>
    </row>
    <row r="64" spans="6:9" ht="12.75" customHeight="1" hidden="1">
      <c r="F64" s="4"/>
      <c r="G64" s="4"/>
      <c r="H64" s="5"/>
      <c r="I64" s="3"/>
    </row>
    <row r="65" spans="6:8" ht="12.75" hidden="1">
      <c r="F65" s="4"/>
      <c r="G65" s="4"/>
      <c r="H65" s="4"/>
    </row>
    <row r="66" spans="6:8" ht="12.75" hidden="1">
      <c r="F66" s="4"/>
      <c r="G66" s="4"/>
      <c r="H66" s="4"/>
    </row>
    <row r="67" spans="6:8" ht="12.75" hidden="1">
      <c r="F67" s="4"/>
      <c r="G67" s="4"/>
      <c r="H67" s="4"/>
    </row>
    <row r="68" spans="6:8" ht="12.75" hidden="1">
      <c r="F68" s="4"/>
      <c r="G68" s="4"/>
      <c r="H68" s="4"/>
    </row>
    <row r="69" spans="6:8" ht="12.75" hidden="1">
      <c r="F69" s="4"/>
      <c r="G69" s="4"/>
      <c r="H69" s="4"/>
    </row>
    <row r="70" spans="6:8" ht="12.75" hidden="1">
      <c r="F70" s="4"/>
      <c r="G70" s="4"/>
      <c r="H70" s="4"/>
    </row>
    <row r="71" spans="6:8" ht="12.75" hidden="1">
      <c r="F71" s="4"/>
      <c r="G71" s="4"/>
      <c r="H71" s="4"/>
    </row>
    <row r="72" spans="6:7" ht="12.75" hidden="1">
      <c r="F72" s="4"/>
      <c r="G72" s="4"/>
    </row>
    <row r="73" spans="6:7" ht="12.75" hidden="1">
      <c r="F73" s="4"/>
      <c r="G73" s="4"/>
    </row>
    <row r="74" spans="6:7" ht="12.75" hidden="1">
      <c r="F74" s="4"/>
      <c r="G74" s="4"/>
    </row>
    <row r="75" spans="6:7" ht="12.75" hidden="1">
      <c r="F75" s="4"/>
      <c r="G75" s="4"/>
    </row>
    <row r="76" spans="6:7" ht="12.75" hidden="1">
      <c r="F76" s="4"/>
      <c r="G76" s="4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>
      <c r="B208" s="15"/>
    </row>
  </sheetData>
  <sheetProtection password="A6FE" sheet="1" objects="1" scenarios="1" selectLockedCells="1"/>
  <mergeCells count="95">
    <mergeCell ref="B43:D43"/>
    <mergeCell ref="E43:H43"/>
    <mergeCell ref="I43:M43"/>
    <mergeCell ref="B44:D44"/>
    <mergeCell ref="E44:H44"/>
    <mergeCell ref="I44:M44"/>
    <mergeCell ref="B41:F41"/>
    <mergeCell ref="G41:J41"/>
    <mergeCell ref="K41:M41"/>
    <mergeCell ref="B42:F42"/>
    <mergeCell ref="G42:J42"/>
    <mergeCell ref="K42:M42"/>
    <mergeCell ref="B37:F37"/>
    <mergeCell ref="G37:I37"/>
    <mergeCell ref="J37:K37"/>
    <mergeCell ref="L37:M37"/>
    <mergeCell ref="B38:F38"/>
    <mergeCell ref="G38:I38"/>
    <mergeCell ref="J38:K38"/>
    <mergeCell ref="L38:M38"/>
    <mergeCell ref="B49:I49"/>
    <mergeCell ref="L46:M46"/>
    <mergeCell ref="J26:M26"/>
    <mergeCell ref="G26:I26"/>
    <mergeCell ref="B26:F26"/>
    <mergeCell ref="B27:F27"/>
    <mergeCell ref="G27:I27"/>
    <mergeCell ref="J27:M27"/>
    <mergeCell ref="B28:F28"/>
    <mergeCell ref="G28:I28"/>
    <mergeCell ref="J28:M28"/>
    <mergeCell ref="B29:F29"/>
    <mergeCell ref="G29:I29"/>
    <mergeCell ref="J29:M29"/>
    <mergeCell ref="B31:F31"/>
    <mergeCell ref="G31:J31"/>
    <mergeCell ref="B16:M16"/>
    <mergeCell ref="B46:F46"/>
    <mergeCell ref="B24:M24"/>
    <mergeCell ref="B25:M25"/>
    <mergeCell ref="K31:M31"/>
    <mergeCell ref="B32:F32"/>
    <mergeCell ref="G32:J32"/>
    <mergeCell ref="K32:M32"/>
    <mergeCell ref="B33:D33"/>
    <mergeCell ref="E33:G33"/>
    <mergeCell ref="H33:J33"/>
    <mergeCell ref="K33:M33"/>
    <mergeCell ref="B34:D34"/>
    <mergeCell ref="E34:G34"/>
    <mergeCell ref="H34:J34"/>
    <mergeCell ref="K34:M34"/>
    <mergeCell ref="B9:M9"/>
    <mergeCell ref="L11:M11"/>
    <mergeCell ref="H10:K11"/>
    <mergeCell ref="B52:M52"/>
    <mergeCell ref="B51:M51"/>
    <mergeCell ref="B30:M30"/>
    <mergeCell ref="B50:M50"/>
    <mergeCell ref="B12:F12"/>
    <mergeCell ref="G13:J14"/>
    <mergeCell ref="G12:M12"/>
    <mergeCell ref="L13:M13"/>
    <mergeCell ref="B14:F14"/>
    <mergeCell ref="C13:F13"/>
    <mergeCell ref="B15:I15"/>
    <mergeCell ref="B23:M23"/>
    <mergeCell ref="B21:M21"/>
    <mergeCell ref="B17:I17"/>
    <mergeCell ref="I46:K46"/>
    <mergeCell ref="B35:M35"/>
    <mergeCell ref="B48:E48"/>
    <mergeCell ref="B47:M47"/>
    <mergeCell ref="B19:M19"/>
    <mergeCell ref="B20:M20"/>
    <mergeCell ref="B39:M39"/>
    <mergeCell ref="G22:H22"/>
    <mergeCell ref="I22:J22"/>
    <mergeCell ref="B40:M40"/>
    <mergeCell ref="B36:M36"/>
    <mergeCell ref="J48:M49"/>
    <mergeCell ref="B45:M45"/>
    <mergeCell ref="B22:F22"/>
    <mergeCell ref="B18:M18"/>
    <mergeCell ref="B1:M1"/>
    <mergeCell ref="H3:H5"/>
    <mergeCell ref="G6:H8"/>
    <mergeCell ref="B3:G3"/>
    <mergeCell ref="B5:G5"/>
    <mergeCell ref="B2:M2"/>
    <mergeCell ref="I3:M8"/>
    <mergeCell ref="B4:G4"/>
    <mergeCell ref="B6:F6"/>
    <mergeCell ref="B8:F8"/>
    <mergeCell ref="B7:F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0"/>
  <sheetViews>
    <sheetView showGridLines="0" showRowColHeaders="0" zoomScalePageLayoutView="0" workbookViewId="0" topLeftCell="A1">
      <selection activeCell="F4" sqref="F4:H4"/>
    </sheetView>
  </sheetViews>
  <sheetFormatPr defaultColWidth="0" defaultRowHeight="12.75" zeroHeight="1"/>
  <cols>
    <col min="1" max="1" width="2.7109375" style="0" customWidth="1"/>
    <col min="2" max="2" width="5.00390625" style="0" customWidth="1"/>
    <col min="3" max="3" width="9.140625" style="0" customWidth="1"/>
    <col min="4" max="4" width="10.57421875" style="0" customWidth="1"/>
    <col min="5" max="5" width="23.28125" style="0" customWidth="1"/>
    <col min="6" max="11" width="8.7109375" style="0" customWidth="1"/>
    <col min="12" max="12" width="2.7109375" style="11" customWidth="1"/>
    <col min="13" max="57" width="9.140625" style="11" hidden="1" customWidth="1"/>
    <col min="58" max="58" width="9.140625" style="0" hidden="1" customWidth="1"/>
    <col min="59" max="62" width="0" style="0" hidden="1" customWidth="1"/>
    <col min="63" max="16384" width="9.140625" style="0" hidden="1" customWidth="1"/>
  </cols>
  <sheetData>
    <row r="1" spans="1:12" ht="12.75">
      <c r="A1" s="43"/>
      <c r="B1" s="403" t="s">
        <v>173</v>
      </c>
      <c r="C1" s="404"/>
      <c r="D1" s="404"/>
      <c r="E1" s="404"/>
      <c r="F1" s="404"/>
      <c r="G1" s="404"/>
      <c r="H1" s="405"/>
      <c r="I1" s="405"/>
      <c r="J1" s="405"/>
      <c r="K1" s="405"/>
      <c r="L1" s="48"/>
    </row>
    <row r="2" spans="1:12" ht="13.5" thickBot="1">
      <c r="A2" s="43"/>
      <c r="B2" s="406" t="s">
        <v>27</v>
      </c>
      <c r="C2" s="407"/>
      <c r="D2" s="407"/>
      <c r="E2" s="407"/>
      <c r="F2" s="407"/>
      <c r="G2" s="407"/>
      <c r="H2" s="408"/>
      <c r="I2" s="408"/>
      <c r="J2" s="408"/>
      <c r="K2" s="408"/>
      <c r="L2" s="48"/>
    </row>
    <row r="3" spans="1:12" ht="12" customHeight="1">
      <c r="A3" s="43"/>
      <c r="B3" s="384"/>
      <c r="C3" s="385"/>
      <c r="D3" s="385"/>
      <c r="E3" s="386"/>
      <c r="F3" s="387" t="s">
        <v>112</v>
      </c>
      <c r="G3" s="387"/>
      <c r="H3" s="387"/>
      <c r="I3" s="387" t="s">
        <v>124</v>
      </c>
      <c r="J3" s="387"/>
      <c r="K3" s="388"/>
      <c r="L3" s="48"/>
    </row>
    <row r="4" spans="1:12" ht="15.75" customHeight="1">
      <c r="A4" s="43"/>
      <c r="B4" s="49">
        <v>31</v>
      </c>
      <c r="C4" s="352" t="s">
        <v>169</v>
      </c>
      <c r="D4" s="353"/>
      <c r="E4" s="354"/>
      <c r="F4" s="355">
        <v>0</v>
      </c>
      <c r="G4" s="356"/>
      <c r="H4" s="357"/>
      <c r="I4" s="365"/>
      <c r="J4" s="366"/>
      <c r="K4" s="367"/>
      <c r="L4" s="48"/>
    </row>
    <row r="5" spans="1:12" ht="24" customHeight="1">
      <c r="A5" s="43"/>
      <c r="B5" s="49">
        <v>32</v>
      </c>
      <c r="C5" s="352" t="s">
        <v>86</v>
      </c>
      <c r="D5" s="353"/>
      <c r="E5" s="354"/>
      <c r="F5" s="355">
        <v>0</v>
      </c>
      <c r="G5" s="356"/>
      <c r="H5" s="357"/>
      <c r="I5" s="365"/>
      <c r="J5" s="366"/>
      <c r="K5" s="367"/>
      <c r="L5" s="48"/>
    </row>
    <row r="6" spans="1:12" ht="15.75" customHeight="1">
      <c r="A6" s="43"/>
      <c r="B6" s="49">
        <v>33</v>
      </c>
      <c r="C6" s="352" t="s">
        <v>174</v>
      </c>
      <c r="D6" s="396"/>
      <c r="E6" s="397"/>
      <c r="F6" s="355">
        <v>0</v>
      </c>
      <c r="G6" s="356"/>
      <c r="H6" s="357"/>
      <c r="I6" s="365"/>
      <c r="J6" s="366"/>
      <c r="K6" s="367"/>
      <c r="L6" s="48"/>
    </row>
    <row r="7" spans="1:12" ht="15.75" customHeight="1">
      <c r="A7" s="43"/>
      <c r="B7" s="49">
        <v>34</v>
      </c>
      <c r="C7" s="352" t="s">
        <v>87</v>
      </c>
      <c r="D7" s="353"/>
      <c r="E7" s="354"/>
      <c r="F7" s="389">
        <f>F4+F5-F6</f>
        <v>0</v>
      </c>
      <c r="G7" s="390"/>
      <c r="H7" s="391"/>
      <c r="I7" s="365"/>
      <c r="J7" s="366"/>
      <c r="K7" s="367"/>
      <c r="L7" s="48"/>
    </row>
    <row r="8" spans="1:12" ht="24" customHeight="1" thickBot="1">
      <c r="A8" s="43"/>
      <c r="B8" s="50">
        <v>35</v>
      </c>
      <c r="C8" s="346" t="s">
        <v>88</v>
      </c>
      <c r="D8" s="347"/>
      <c r="E8" s="348"/>
      <c r="F8" s="349">
        <v>0</v>
      </c>
      <c r="G8" s="350"/>
      <c r="H8" s="351"/>
      <c r="I8" s="343"/>
      <c r="J8" s="344"/>
      <c r="K8" s="345"/>
      <c r="L8" s="48"/>
    </row>
    <row r="9" spans="1:12" ht="12.75" customHeight="1" thickBot="1">
      <c r="A9" s="43"/>
      <c r="B9" s="406" t="s">
        <v>28</v>
      </c>
      <c r="C9" s="407"/>
      <c r="D9" s="407"/>
      <c r="E9" s="407"/>
      <c r="F9" s="407"/>
      <c r="G9" s="407"/>
      <c r="H9" s="408"/>
      <c r="I9" s="408"/>
      <c r="J9" s="408"/>
      <c r="K9" s="408"/>
      <c r="L9" s="48"/>
    </row>
    <row r="10" spans="1:12" ht="15.75" customHeight="1">
      <c r="A10" s="43"/>
      <c r="B10" s="51">
        <v>36</v>
      </c>
      <c r="C10" s="393" t="s">
        <v>29</v>
      </c>
      <c r="D10" s="394"/>
      <c r="E10" s="395"/>
      <c r="F10" s="409">
        <f>F7</f>
        <v>0</v>
      </c>
      <c r="G10" s="410"/>
      <c r="H10" s="411"/>
      <c r="I10" s="412"/>
      <c r="J10" s="413"/>
      <c r="K10" s="414"/>
      <c r="L10" s="48"/>
    </row>
    <row r="11" spans="1:12" ht="36" customHeight="1">
      <c r="A11" s="43"/>
      <c r="B11" s="49" t="s">
        <v>132</v>
      </c>
      <c r="C11" s="352" t="s">
        <v>314</v>
      </c>
      <c r="D11" s="353"/>
      <c r="E11" s="354"/>
      <c r="F11" s="355">
        <f>F10</f>
        <v>0</v>
      </c>
      <c r="G11" s="356"/>
      <c r="H11" s="357"/>
      <c r="I11" s="52"/>
      <c r="J11" s="53"/>
      <c r="K11" s="54"/>
      <c r="L11" s="48"/>
    </row>
    <row r="12" spans="1:12" ht="24" customHeight="1">
      <c r="A12" s="43"/>
      <c r="B12" s="49">
        <v>37</v>
      </c>
      <c r="C12" s="352" t="s">
        <v>310</v>
      </c>
      <c r="D12" s="353"/>
      <c r="E12" s="354"/>
      <c r="F12" s="389">
        <f>'Příloha 1-1'!G24</f>
        <v>0</v>
      </c>
      <c r="G12" s="390"/>
      <c r="H12" s="391"/>
      <c r="I12" s="365"/>
      <c r="J12" s="366"/>
      <c r="K12" s="367"/>
      <c r="L12" s="48"/>
    </row>
    <row r="13" spans="1:12" ht="15.75" customHeight="1">
      <c r="A13" s="43"/>
      <c r="B13" s="49">
        <v>38</v>
      </c>
      <c r="C13" s="352" t="s">
        <v>204</v>
      </c>
      <c r="D13" s="396"/>
      <c r="E13" s="397"/>
      <c r="F13" s="355">
        <v>0</v>
      </c>
      <c r="G13" s="356"/>
      <c r="H13" s="357"/>
      <c r="I13" s="365"/>
      <c r="J13" s="366"/>
      <c r="K13" s="367"/>
      <c r="L13" s="48"/>
    </row>
    <row r="14" spans="1:12" ht="24" customHeight="1">
      <c r="A14" s="43"/>
      <c r="B14" s="49">
        <v>39</v>
      </c>
      <c r="C14" s="352" t="s">
        <v>311</v>
      </c>
      <c r="D14" s="353"/>
      <c r="E14" s="354"/>
      <c r="F14" s="389">
        <f>'Příloha 2'!H15</f>
        <v>0</v>
      </c>
      <c r="G14" s="390"/>
      <c r="H14" s="391"/>
      <c r="I14" s="365"/>
      <c r="J14" s="366"/>
      <c r="K14" s="367"/>
      <c r="L14" s="48"/>
    </row>
    <row r="15" spans="1:12" ht="24" customHeight="1">
      <c r="A15" s="43"/>
      <c r="B15" s="49">
        <v>40</v>
      </c>
      <c r="C15" s="352" t="s">
        <v>312</v>
      </c>
      <c r="D15" s="396"/>
      <c r="E15" s="397"/>
      <c r="F15" s="389">
        <f>'Příloha 2'!H32</f>
        <v>0</v>
      </c>
      <c r="G15" s="390"/>
      <c r="H15" s="391"/>
      <c r="I15" s="365"/>
      <c r="J15" s="366"/>
      <c r="K15" s="367"/>
      <c r="L15" s="48"/>
    </row>
    <row r="16" spans="1:12" ht="15.75" customHeight="1">
      <c r="A16" s="43"/>
      <c r="B16" s="49">
        <v>41</v>
      </c>
      <c r="C16" s="352" t="s">
        <v>89</v>
      </c>
      <c r="D16" s="353"/>
      <c r="E16" s="354"/>
      <c r="F16" s="389">
        <f>SUM(F12:F15)</f>
        <v>0</v>
      </c>
      <c r="G16" s="390"/>
      <c r="H16" s="391"/>
      <c r="I16" s="365"/>
      <c r="J16" s="366"/>
      <c r="K16" s="367"/>
      <c r="L16" s="48"/>
    </row>
    <row r="17" spans="1:12" ht="36" customHeight="1">
      <c r="A17" s="43"/>
      <c r="B17" s="49" t="s">
        <v>133</v>
      </c>
      <c r="C17" s="352" t="s">
        <v>313</v>
      </c>
      <c r="D17" s="353"/>
      <c r="E17" s="354"/>
      <c r="F17" s="355">
        <f>F16</f>
        <v>0</v>
      </c>
      <c r="G17" s="356"/>
      <c r="H17" s="357"/>
      <c r="I17" s="55"/>
      <c r="J17" s="56"/>
      <c r="K17" s="57"/>
      <c r="L17" s="48"/>
    </row>
    <row r="18" spans="1:12" ht="15.75" customHeight="1">
      <c r="A18" s="43"/>
      <c r="B18" s="49">
        <v>42</v>
      </c>
      <c r="C18" s="401" t="s">
        <v>134</v>
      </c>
      <c r="D18" s="199"/>
      <c r="E18" s="402"/>
      <c r="F18" s="389">
        <f>IF(F16&gt;0,F17+F11,F11)</f>
        <v>0</v>
      </c>
      <c r="G18" s="390"/>
      <c r="H18" s="391"/>
      <c r="I18" s="365"/>
      <c r="J18" s="366"/>
      <c r="K18" s="367"/>
      <c r="L18" s="48"/>
    </row>
    <row r="19" spans="1:12" ht="15.75" customHeight="1">
      <c r="A19" s="43"/>
      <c r="B19" s="58">
        <v>43</v>
      </c>
      <c r="C19" s="398" t="s">
        <v>135</v>
      </c>
      <c r="D19" s="399"/>
      <c r="E19" s="400"/>
      <c r="F19" s="389">
        <v>0</v>
      </c>
      <c r="G19" s="390"/>
      <c r="H19" s="391"/>
      <c r="I19" s="365"/>
      <c r="J19" s="366"/>
      <c r="K19" s="367"/>
      <c r="L19" s="48"/>
    </row>
    <row r="20" spans="1:12" ht="24" customHeight="1">
      <c r="A20" s="43"/>
      <c r="B20" s="49">
        <v>44</v>
      </c>
      <c r="C20" s="352" t="s">
        <v>136</v>
      </c>
      <c r="D20" s="396"/>
      <c r="E20" s="397"/>
      <c r="F20" s="355">
        <v>0</v>
      </c>
      <c r="G20" s="356"/>
      <c r="H20" s="357"/>
      <c r="I20" s="365"/>
      <c r="J20" s="366"/>
      <c r="K20" s="367"/>
      <c r="L20" s="48"/>
    </row>
    <row r="21" spans="1:12" ht="15.75" customHeight="1" thickBot="1">
      <c r="A21" s="43"/>
      <c r="B21" s="50">
        <v>45</v>
      </c>
      <c r="C21" s="346" t="s">
        <v>137</v>
      </c>
      <c r="D21" s="347"/>
      <c r="E21" s="348"/>
      <c r="F21" s="359">
        <f>F18-F20</f>
        <v>0</v>
      </c>
      <c r="G21" s="360"/>
      <c r="H21" s="361"/>
      <c r="I21" s="343"/>
      <c r="J21" s="344"/>
      <c r="K21" s="345"/>
      <c r="L21" s="48"/>
    </row>
    <row r="22" spans="1:12" ht="15" customHeight="1" thickBot="1">
      <c r="A22" s="43"/>
      <c r="B22" s="392" t="s">
        <v>25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48"/>
    </row>
    <row r="23" spans="1:12" ht="22.5" customHeight="1">
      <c r="A23" s="43"/>
      <c r="B23" s="369" t="s">
        <v>42</v>
      </c>
      <c r="C23" s="370"/>
      <c r="D23" s="370"/>
      <c r="E23" s="371"/>
      <c r="F23" s="59" t="s">
        <v>200</v>
      </c>
      <c r="G23" s="362"/>
      <c r="H23" s="363"/>
      <c r="I23" s="59" t="s">
        <v>200</v>
      </c>
      <c r="J23" s="362"/>
      <c r="K23" s="364"/>
      <c r="L23" s="48"/>
    </row>
    <row r="24" spans="1:12" ht="15.75" customHeight="1">
      <c r="A24" s="43"/>
      <c r="B24" s="60">
        <v>46</v>
      </c>
      <c r="C24" s="358" t="s">
        <v>249</v>
      </c>
      <c r="D24" s="358"/>
      <c r="E24" s="358"/>
      <c r="F24" s="61"/>
      <c r="G24" s="373">
        <v>0</v>
      </c>
      <c r="H24" s="374"/>
      <c r="I24" s="62"/>
      <c r="J24" s="322"/>
      <c r="K24" s="415"/>
      <c r="L24" s="48"/>
    </row>
    <row r="25" spans="1:12" ht="15.75" customHeight="1">
      <c r="A25" s="43"/>
      <c r="B25" s="60">
        <v>47</v>
      </c>
      <c r="C25" s="358" t="s">
        <v>250</v>
      </c>
      <c r="D25" s="358"/>
      <c r="E25" s="372"/>
      <c r="F25" s="14"/>
      <c r="G25" s="373">
        <v>0</v>
      </c>
      <c r="H25" s="374"/>
      <c r="I25" s="62"/>
      <c r="J25" s="322"/>
      <c r="K25" s="377"/>
      <c r="L25" s="48"/>
    </row>
    <row r="26" spans="1:12" ht="15.75" customHeight="1">
      <c r="A26" s="43"/>
      <c r="B26" s="60">
        <v>48</v>
      </c>
      <c r="C26" s="358" t="s">
        <v>22</v>
      </c>
      <c r="D26" s="358"/>
      <c r="E26" s="358"/>
      <c r="F26" s="61"/>
      <c r="G26" s="373">
        <v>0</v>
      </c>
      <c r="H26" s="374"/>
      <c r="I26" s="62"/>
      <c r="J26" s="322"/>
      <c r="K26" s="377"/>
      <c r="L26" s="48"/>
    </row>
    <row r="27" spans="1:12" ht="15.75" customHeight="1">
      <c r="A27" s="43"/>
      <c r="B27" s="60">
        <v>49</v>
      </c>
      <c r="C27" s="358" t="s">
        <v>23</v>
      </c>
      <c r="D27" s="358"/>
      <c r="E27" s="358"/>
      <c r="F27" s="61"/>
      <c r="G27" s="373">
        <v>0</v>
      </c>
      <c r="H27" s="374"/>
      <c r="I27" s="62"/>
      <c r="J27" s="322"/>
      <c r="K27" s="377"/>
      <c r="L27" s="48"/>
    </row>
    <row r="28" spans="1:12" ht="15.75" customHeight="1">
      <c r="A28" s="43"/>
      <c r="B28" s="60">
        <v>50</v>
      </c>
      <c r="C28" s="358" t="s">
        <v>24</v>
      </c>
      <c r="D28" s="358"/>
      <c r="E28" s="358"/>
      <c r="F28" s="61"/>
      <c r="G28" s="373">
        <v>0</v>
      </c>
      <c r="H28" s="374"/>
      <c r="I28" s="62"/>
      <c r="J28" s="322"/>
      <c r="K28" s="377"/>
      <c r="L28" s="48"/>
    </row>
    <row r="29" spans="1:12" ht="15.75" customHeight="1">
      <c r="A29" s="43"/>
      <c r="B29" s="60">
        <v>51</v>
      </c>
      <c r="C29" s="358" t="s">
        <v>218</v>
      </c>
      <c r="D29" s="358"/>
      <c r="E29" s="358"/>
      <c r="F29" s="61"/>
      <c r="G29" s="373">
        <v>0</v>
      </c>
      <c r="H29" s="374"/>
      <c r="I29" s="62"/>
      <c r="J29" s="322"/>
      <c r="K29" s="377"/>
      <c r="L29" s="48"/>
    </row>
    <row r="30" spans="1:12" ht="15.75" customHeight="1">
      <c r="A30" s="43"/>
      <c r="B30" s="60">
        <v>52</v>
      </c>
      <c r="C30" s="358" t="s">
        <v>175</v>
      </c>
      <c r="D30" s="358"/>
      <c r="E30" s="358"/>
      <c r="F30" s="61"/>
      <c r="G30" s="373">
        <v>0</v>
      </c>
      <c r="H30" s="374"/>
      <c r="I30" s="62"/>
      <c r="J30" s="322"/>
      <c r="K30" s="377"/>
      <c r="L30" s="48"/>
    </row>
    <row r="31" spans="1:12" ht="15.75" customHeight="1" thickBot="1">
      <c r="A31" s="43"/>
      <c r="B31" s="63">
        <v>53</v>
      </c>
      <c r="C31" s="64" t="s">
        <v>30</v>
      </c>
      <c r="D31" s="416"/>
      <c r="E31" s="417"/>
      <c r="F31" s="14"/>
      <c r="G31" s="380">
        <v>0</v>
      </c>
      <c r="H31" s="381"/>
      <c r="I31" s="62"/>
      <c r="J31" s="322"/>
      <c r="K31" s="377"/>
      <c r="L31" s="48"/>
    </row>
    <row r="32" spans="1:12" ht="6" customHeight="1" thickBot="1">
      <c r="A32" s="43"/>
      <c r="B32" s="375"/>
      <c r="C32" s="376"/>
      <c r="D32" s="376"/>
      <c r="E32" s="376"/>
      <c r="F32" s="376"/>
      <c r="G32" s="376"/>
      <c r="H32" s="376"/>
      <c r="I32" s="376"/>
      <c r="J32" s="376"/>
      <c r="K32" s="376"/>
      <c r="L32" s="48"/>
    </row>
    <row r="33" spans="1:60" ht="24" customHeight="1">
      <c r="A33" s="43"/>
      <c r="B33" s="65">
        <v>54</v>
      </c>
      <c r="C33" s="327" t="s">
        <v>299</v>
      </c>
      <c r="D33" s="327"/>
      <c r="E33" s="327"/>
      <c r="F33" s="328"/>
      <c r="G33" s="339">
        <f>SUM(G24:H31)</f>
        <v>0</v>
      </c>
      <c r="H33" s="314"/>
      <c r="I33" s="315"/>
      <c r="J33" s="316"/>
      <c r="K33" s="317"/>
      <c r="L33" s="66"/>
      <c r="BF33" s="11"/>
      <c r="BG33" s="11"/>
      <c r="BH33" s="11"/>
    </row>
    <row r="34" spans="1:60" ht="24" customHeight="1">
      <c r="A34" s="43"/>
      <c r="B34" s="67">
        <v>55</v>
      </c>
      <c r="C34" s="318" t="s">
        <v>90</v>
      </c>
      <c r="D34" s="353"/>
      <c r="E34" s="353"/>
      <c r="F34" s="354"/>
      <c r="G34" s="329">
        <f>MAX(F21-G33,0)</f>
        <v>0</v>
      </c>
      <c r="H34" s="321"/>
      <c r="I34" s="322"/>
      <c r="J34" s="199"/>
      <c r="K34" s="323"/>
      <c r="L34" s="48"/>
      <c r="BF34" s="11"/>
      <c r="BG34" s="11"/>
      <c r="BH34" s="11"/>
    </row>
    <row r="35" spans="1:60" ht="15" customHeight="1">
      <c r="A35" s="43"/>
      <c r="B35" s="60">
        <v>56</v>
      </c>
      <c r="C35" s="358" t="s">
        <v>176</v>
      </c>
      <c r="D35" s="358"/>
      <c r="E35" s="358"/>
      <c r="F35" s="372"/>
      <c r="G35" s="329">
        <f>FLOOR(G34,100)</f>
        <v>0</v>
      </c>
      <c r="H35" s="382"/>
      <c r="I35" s="322"/>
      <c r="J35" s="199"/>
      <c r="K35" s="323"/>
      <c r="L35" s="48"/>
      <c r="BF35" s="11"/>
      <c r="BG35" s="11"/>
      <c r="BH35" s="11"/>
    </row>
    <row r="36" spans="1:60" ht="15" customHeight="1" thickBot="1">
      <c r="A36" s="43"/>
      <c r="B36" s="63">
        <v>57</v>
      </c>
      <c r="C36" s="337" t="s">
        <v>91</v>
      </c>
      <c r="D36" s="337"/>
      <c r="E36" s="337"/>
      <c r="F36" s="338"/>
      <c r="G36" s="378">
        <f>G35*0.15</f>
        <v>0</v>
      </c>
      <c r="H36" s="379"/>
      <c r="I36" s="331"/>
      <c r="J36" s="332"/>
      <c r="K36" s="333"/>
      <c r="L36" s="48"/>
      <c r="BF36" s="11"/>
      <c r="BG36" s="11"/>
      <c r="BH36" s="11"/>
    </row>
    <row r="37" spans="1:12" ht="15" customHeight="1" thickBot="1">
      <c r="A37" s="43"/>
      <c r="B37" s="334" t="s">
        <v>277</v>
      </c>
      <c r="C37" s="335"/>
      <c r="D37" s="335"/>
      <c r="E37" s="335"/>
      <c r="F37" s="336"/>
      <c r="G37" s="336"/>
      <c r="H37" s="326"/>
      <c r="I37" s="326"/>
      <c r="J37" s="326"/>
      <c r="K37" s="326"/>
      <c r="L37" s="48"/>
    </row>
    <row r="38" spans="1:60" ht="24" customHeight="1">
      <c r="A38" s="43"/>
      <c r="B38" s="65">
        <v>58</v>
      </c>
      <c r="C38" s="327" t="s">
        <v>298</v>
      </c>
      <c r="D38" s="327"/>
      <c r="E38" s="327"/>
      <c r="F38" s="328"/>
      <c r="G38" s="339">
        <f>IF('Příloha 3'!G21&gt;0,'Příloha 3'!G21,G36)</f>
        <v>0</v>
      </c>
      <c r="H38" s="340"/>
      <c r="I38" s="315"/>
      <c r="J38" s="316"/>
      <c r="K38" s="317"/>
      <c r="L38" s="48"/>
      <c r="BF38" s="11"/>
      <c r="BG38" s="11"/>
      <c r="BH38" s="11"/>
    </row>
    <row r="39" spans="1:60" ht="15.75" customHeight="1">
      <c r="A39" s="43"/>
      <c r="B39" s="60">
        <v>59</v>
      </c>
      <c r="C39" s="318" t="s">
        <v>135</v>
      </c>
      <c r="D39" s="318"/>
      <c r="E39" s="318"/>
      <c r="F39" s="319"/>
      <c r="G39" s="320"/>
      <c r="H39" s="321"/>
      <c r="I39" s="322"/>
      <c r="J39" s="199"/>
      <c r="K39" s="323"/>
      <c r="L39" s="48"/>
      <c r="BF39" s="11"/>
      <c r="BG39" s="11"/>
      <c r="BH39" s="11"/>
    </row>
    <row r="40" spans="1:60" ht="15" customHeight="1">
      <c r="A40" s="43"/>
      <c r="B40" s="60">
        <v>60</v>
      </c>
      <c r="C40" s="318" t="s">
        <v>92</v>
      </c>
      <c r="D40" s="318"/>
      <c r="E40" s="318"/>
      <c r="F40" s="319"/>
      <c r="G40" s="329">
        <f>CEILING(G38,1)</f>
        <v>0</v>
      </c>
      <c r="H40" s="330"/>
      <c r="I40" s="322"/>
      <c r="J40" s="199"/>
      <c r="K40" s="323"/>
      <c r="L40" s="48"/>
      <c r="BF40" s="11"/>
      <c r="BG40" s="11"/>
      <c r="BH40" s="11"/>
    </row>
    <row r="41" spans="1:60" ht="24" customHeight="1" thickBot="1">
      <c r="A41" s="43"/>
      <c r="B41" s="63">
        <v>61</v>
      </c>
      <c r="C41" s="341" t="s">
        <v>31</v>
      </c>
      <c r="D41" s="341"/>
      <c r="E41" s="341"/>
      <c r="F41" s="342"/>
      <c r="G41" s="378">
        <f>CEILING(IF(F16&lt;0,ABS(F16),0),1)</f>
        <v>0</v>
      </c>
      <c r="H41" s="383"/>
      <c r="I41" s="331"/>
      <c r="J41" s="332"/>
      <c r="K41" s="333"/>
      <c r="L41" s="48"/>
      <c r="BF41" s="11"/>
      <c r="BG41" s="11"/>
      <c r="BH41" s="11"/>
    </row>
    <row r="42" spans="1:12" ht="15" customHeight="1" thickBot="1">
      <c r="A42" s="43"/>
      <c r="B42" s="324" t="s">
        <v>297</v>
      </c>
      <c r="C42" s="325"/>
      <c r="D42" s="325"/>
      <c r="E42" s="325"/>
      <c r="F42" s="325"/>
      <c r="G42" s="325"/>
      <c r="H42" s="326"/>
      <c r="I42" s="326"/>
      <c r="J42" s="326"/>
      <c r="K42" s="326"/>
      <c r="L42" s="48"/>
    </row>
    <row r="43" spans="1:12" ht="15.75" customHeight="1">
      <c r="A43" s="43"/>
      <c r="B43" s="65">
        <v>62</v>
      </c>
      <c r="C43" s="327" t="s">
        <v>177</v>
      </c>
      <c r="D43" s="327"/>
      <c r="E43" s="327"/>
      <c r="F43" s="328"/>
      <c r="G43" s="313">
        <v>0</v>
      </c>
      <c r="H43" s="314"/>
      <c r="I43" s="315"/>
      <c r="J43" s="316"/>
      <c r="K43" s="317"/>
      <c r="L43" s="48"/>
    </row>
    <row r="44" spans="1:12" ht="15.75" customHeight="1" thickBot="1">
      <c r="A44" s="43"/>
      <c r="B44" s="60">
        <v>63</v>
      </c>
      <c r="C44" s="318" t="s">
        <v>138</v>
      </c>
      <c r="D44" s="318"/>
      <c r="E44" s="318"/>
      <c r="F44" s="319"/>
      <c r="G44" s="320">
        <v>0</v>
      </c>
      <c r="H44" s="321"/>
      <c r="I44" s="322"/>
      <c r="J44" s="199"/>
      <c r="K44" s="323"/>
      <c r="L44" s="48"/>
    </row>
    <row r="45" spans="1:12" ht="12" customHeight="1">
      <c r="A45" s="43"/>
      <c r="B45" s="368">
        <v>2</v>
      </c>
      <c r="C45" s="368"/>
      <c r="D45" s="368"/>
      <c r="E45" s="368"/>
      <c r="F45" s="368"/>
      <c r="G45" s="368"/>
      <c r="H45" s="368"/>
      <c r="I45" s="368"/>
      <c r="J45" s="368"/>
      <c r="K45" s="368"/>
      <c r="L45" s="48"/>
    </row>
    <row r="46" spans="2:11" ht="12.75" hidden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 hidden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 hidden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 hidden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 hidden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 hidden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 hidden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 hidden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 hidden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 hidden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 hidden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 hidden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 hidden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 hidden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 hidden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 hidden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 hidden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 hidden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 hidden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 hidden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 hidden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 hidden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 hidden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 hidden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 hidden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 hidden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 hidden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 hidden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 hidden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 hidden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 hidden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 hidden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 hidden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 hidden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 hidden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</sheetData>
  <sheetProtection password="A6FE" sheet="1" objects="1" scenarios="1"/>
  <mergeCells count="117">
    <mergeCell ref="C24:E24"/>
    <mergeCell ref="G24:H24"/>
    <mergeCell ref="G27:H27"/>
    <mergeCell ref="J24:K24"/>
    <mergeCell ref="J26:K26"/>
    <mergeCell ref="J27:K27"/>
    <mergeCell ref="C20:E20"/>
    <mergeCell ref="D31:E31"/>
    <mergeCell ref="J25:K25"/>
    <mergeCell ref="J29:K29"/>
    <mergeCell ref="J30:K30"/>
    <mergeCell ref="J31:K31"/>
    <mergeCell ref="G30:H30"/>
    <mergeCell ref="C26:E26"/>
    <mergeCell ref="C27:E27"/>
    <mergeCell ref="C28:E28"/>
    <mergeCell ref="B1:K1"/>
    <mergeCell ref="C15:E15"/>
    <mergeCell ref="C16:E16"/>
    <mergeCell ref="I13:K13"/>
    <mergeCell ref="I14:K14"/>
    <mergeCell ref="B2:K2"/>
    <mergeCell ref="F14:H14"/>
    <mergeCell ref="I18:K18"/>
    <mergeCell ref="F15:H15"/>
    <mergeCell ref="I15:K15"/>
    <mergeCell ref="I16:K16"/>
    <mergeCell ref="F12:H12"/>
    <mergeCell ref="F13:H13"/>
    <mergeCell ref="F16:H16"/>
    <mergeCell ref="F4:H4"/>
    <mergeCell ref="I4:K4"/>
    <mergeCell ref="F10:H10"/>
    <mergeCell ref="I10:K10"/>
    <mergeCell ref="B9:K9"/>
    <mergeCell ref="C14:E14"/>
    <mergeCell ref="F5:H5"/>
    <mergeCell ref="I5:K5"/>
    <mergeCell ref="C6:E6"/>
    <mergeCell ref="I12:K12"/>
    <mergeCell ref="F19:H19"/>
    <mergeCell ref="B22:K22"/>
    <mergeCell ref="C10:E10"/>
    <mergeCell ref="C12:E12"/>
    <mergeCell ref="C13:E13"/>
    <mergeCell ref="C19:E19"/>
    <mergeCell ref="C18:E18"/>
    <mergeCell ref="F18:H18"/>
    <mergeCell ref="I20:K20"/>
    <mergeCell ref="B3:E3"/>
    <mergeCell ref="F3:H3"/>
    <mergeCell ref="I3:K3"/>
    <mergeCell ref="C7:E7"/>
    <mergeCell ref="F7:H7"/>
    <mergeCell ref="I7:K7"/>
    <mergeCell ref="C5:E5"/>
    <mergeCell ref="F6:H6"/>
    <mergeCell ref="I6:K6"/>
    <mergeCell ref="C4:E4"/>
    <mergeCell ref="B45:K45"/>
    <mergeCell ref="B23:E23"/>
    <mergeCell ref="C25:E25"/>
    <mergeCell ref="G25:H25"/>
    <mergeCell ref="G26:H26"/>
    <mergeCell ref="G28:H28"/>
    <mergeCell ref="G29:H29"/>
    <mergeCell ref="B32:K32"/>
    <mergeCell ref="C33:F33"/>
    <mergeCell ref="J28:K28"/>
    <mergeCell ref="I33:K33"/>
    <mergeCell ref="I34:K34"/>
    <mergeCell ref="G36:H36"/>
    <mergeCell ref="I38:K38"/>
    <mergeCell ref="I39:K39"/>
    <mergeCell ref="I35:K35"/>
    <mergeCell ref="G31:H31"/>
    <mergeCell ref="C35:F35"/>
    <mergeCell ref="G33:H33"/>
    <mergeCell ref="G34:H34"/>
    <mergeCell ref="G35:H35"/>
    <mergeCell ref="C34:F34"/>
    <mergeCell ref="G41:H41"/>
    <mergeCell ref="I40:K40"/>
    <mergeCell ref="I36:K36"/>
    <mergeCell ref="B37:K37"/>
    <mergeCell ref="C38:F38"/>
    <mergeCell ref="C39:F39"/>
    <mergeCell ref="C36:F36"/>
    <mergeCell ref="G38:H38"/>
    <mergeCell ref="G39:H39"/>
    <mergeCell ref="C41:F41"/>
    <mergeCell ref="I8:K8"/>
    <mergeCell ref="C8:E8"/>
    <mergeCell ref="F8:H8"/>
    <mergeCell ref="C11:E11"/>
    <mergeCell ref="F11:H11"/>
    <mergeCell ref="C17:E17"/>
    <mergeCell ref="F17:H17"/>
    <mergeCell ref="C29:E29"/>
    <mergeCell ref="C30:E30"/>
    <mergeCell ref="F20:H20"/>
    <mergeCell ref="F21:H21"/>
    <mergeCell ref="G23:H23"/>
    <mergeCell ref="J23:K23"/>
    <mergeCell ref="I21:K21"/>
    <mergeCell ref="C21:E21"/>
    <mergeCell ref="I19:K19"/>
    <mergeCell ref="G43:H43"/>
    <mergeCell ref="I43:K43"/>
    <mergeCell ref="C40:F40"/>
    <mergeCell ref="C44:F44"/>
    <mergeCell ref="G44:H44"/>
    <mergeCell ref="I44:K44"/>
    <mergeCell ref="B42:K42"/>
    <mergeCell ref="C43:F43"/>
    <mergeCell ref="G40:H40"/>
    <mergeCell ref="I41:K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4"/>
  <sheetViews>
    <sheetView showGridLines="0" showRowColHeaders="0" zoomScalePageLayoutView="0" workbookViewId="0" topLeftCell="A1">
      <selection activeCell="D2" sqref="D2:F2"/>
    </sheetView>
  </sheetViews>
  <sheetFormatPr defaultColWidth="0" defaultRowHeight="12.75" zeroHeight="1"/>
  <cols>
    <col min="1" max="1" width="2.7109375" style="0" customWidth="1"/>
    <col min="2" max="2" width="4.421875" style="0" bestFit="1" customWidth="1"/>
    <col min="3" max="3" width="10.00390625" style="0" customWidth="1"/>
    <col min="4" max="4" width="37.7109375" style="0" customWidth="1"/>
    <col min="5" max="10" width="8.7109375" style="0" customWidth="1"/>
    <col min="11" max="11" width="2.7109375" style="11" customWidth="1"/>
    <col min="12" max="72" width="9.140625" style="11" hidden="1" customWidth="1"/>
    <col min="73" max="16384" width="9.140625" style="0" hidden="1" customWidth="1"/>
  </cols>
  <sheetData>
    <row r="1" spans="1:72" ht="15" customHeight="1" thickBot="1">
      <c r="A1" s="43"/>
      <c r="B1" s="459" t="s">
        <v>315</v>
      </c>
      <c r="C1" s="459"/>
      <c r="D1" s="230"/>
      <c r="E1" s="230"/>
      <c r="F1" s="230"/>
      <c r="G1" s="230"/>
      <c r="H1" s="230"/>
      <c r="I1" s="230"/>
      <c r="J1" s="230"/>
      <c r="K1" s="48"/>
      <c r="BQ1"/>
      <c r="BR1"/>
      <c r="BS1"/>
      <c r="BT1"/>
    </row>
    <row r="2" spans="1:72" ht="24" customHeight="1" thickBot="1">
      <c r="A2" s="43"/>
      <c r="B2" s="451" t="s">
        <v>10</v>
      </c>
      <c r="C2" s="452"/>
      <c r="D2" s="453"/>
      <c r="E2" s="454"/>
      <c r="F2" s="455"/>
      <c r="G2" s="68" t="s">
        <v>111</v>
      </c>
      <c r="H2" s="462"/>
      <c r="I2" s="463"/>
      <c r="J2" s="464"/>
      <c r="K2" s="48"/>
      <c r="BQ2"/>
      <c r="BR2"/>
      <c r="BS2"/>
      <c r="BT2"/>
    </row>
    <row r="3" spans="1:72" ht="7.5" customHeight="1" thickBot="1">
      <c r="A3" s="43"/>
      <c r="B3" s="456"/>
      <c r="C3" s="456"/>
      <c r="D3" s="457"/>
      <c r="E3" s="457"/>
      <c r="F3" s="457"/>
      <c r="G3" s="457"/>
      <c r="H3" s="457"/>
      <c r="I3" s="457"/>
      <c r="J3" s="457"/>
      <c r="K3" s="48"/>
      <c r="BQ3"/>
      <c r="BR3"/>
      <c r="BS3"/>
      <c r="BT3"/>
    </row>
    <row r="4" spans="1:72" ht="24" customHeight="1">
      <c r="A4" s="43"/>
      <c r="B4" s="369" t="s">
        <v>11</v>
      </c>
      <c r="C4" s="370"/>
      <c r="D4" s="371"/>
      <c r="E4" s="59" t="s">
        <v>200</v>
      </c>
      <c r="F4" s="362"/>
      <c r="G4" s="363"/>
      <c r="H4" s="59" t="s">
        <v>200</v>
      </c>
      <c r="I4" s="362"/>
      <c r="J4" s="364"/>
      <c r="K4" s="48"/>
      <c r="BN4"/>
      <c r="BO4"/>
      <c r="BP4"/>
      <c r="BQ4"/>
      <c r="BR4"/>
      <c r="BS4"/>
      <c r="BT4"/>
    </row>
    <row r="5" spans="1:72" ht="18" customHeight="1">
      <c r="A5" s="43"/>
      <c r="B5" s="60">
        <v>64</v>
      </c>
      <c r="C5" s="358" t="s">
        <v>12</v>
      </c>
      <c r="D5" s="372"/>
      <c r="E5" s="69"/>
      <c r="F5" s="320">
        <v>24840</v>
      </c>
      <c r="G5" s="425"/>
      <c r="H5" s="70"/>
      <c r="I5" s="322"/>
      <c r="J5" s="445"/>
      <c r="K5" s="48"/>
      <c r="BN5"/>
      <c r="BO5"/>
      <c r="BP5"/>
      <c r="BQ5"/>
      <c r="BR5"/>
      <c r="BS5"/>
      <c r="BT5"/>
    </row>
    <row r="6" spans="1:72" ht="18" customHeight="1">
      <c r="A6" s="43"/>
      <c r="B6" s="60" t="s">
        <v>300</v>
      </c>
      <c r="C6" s="358" t="s">
        <v>13</v>
      </c>
      <c r="D6" s="372"/>
      <c r="E6" s="73">
        <v>0</v>
      </c>
      <c r="F6" s="329">
        <f>E6*2070</f>
        <v>0</v>
      </c>
      <c r="G6" s="321"/>
      <c r="H6" s="70"/>
      <c r="I6" s="322"/>
      <c r="J6" s="445"/>
      <c r="K6" s="48"/>
      <c r="BN6"/>
      <c r="BO6"/>
      <c r="BP6"/>
      <c r="BQ6"/>
      <c r="BR6"/>
      <c r="BS6"/>
      <c r="BT6"/>
    </row>
    <row r="7" spans="1:72" ht="24" customHeight="1">
      <c r="A7" s="43"/>
      <c r="B7" s="60" t="s">
        <v>301</v>
      </c>
      <c r="C7" s="318" t="s">
        <v>178</v>
      </c>
      <c r="D7" s="319"/>
      <c r="E7" s="73">
        <v>0</v>
      </c>
      <c r="F7" s="329">
        <f>E7*4140</f>
        <v>0</v>
      </c>
      <c r="G7" s="321"/>
      <c r="H7" s="70"/>
      <c r="I7" s="322"/>
      <c r="J7" s="445"/>
      <c r="K7" s="48"/>
      <c r="BN7"/>
      <c r="BO7"/>
      <c r="BP7"/>
      <c r="BQ7"/>
      <c r="BR7"/>
      <c r="BS7"/>
      <c r="BT7"/>
    </row>
    <row r="8" spans="1:72" ht="18" customHeight="1">
      <c r="A8" s="43"/>
      <c r="B8" s="60">
        <v>66</v>
      </c>
      <c r="C8" s="318" t="s">
        <v>14</v>
      </c>
      <c r="D8" s="319"/>
      <c r="E8" s="73">
        <v>0</v>
      </c>
      <c r="F8" s="329">
        <f>E8*210</f>
        <v>0</v>
      </c>
      <c r="G8" s="321"/>
      <c r="H8" s="70"/>
      <c r="I8" s="322"/>
      <c r="J8" s="445"/>
      <c r="K8" s="48"/>
      <c r="BN8"/>
      <c r="BO8"/>
      <c r="BP8"/>
      <c r="BQ8"/>
      <c r="BR8"/>
      <c r="BS8"/>
      <c r="BT8"/>
    </row>
    <row r="9" spans="1:72" ht="18" customHeight="1">
      <c r="A9" s="43"/>
      <c r="B9" s="60">
        <v>67</v>
      </c>
      <c r="C9" s="318" t="s">
        <v>15</v>
      </c>
      <c r="D9" s="319"/>
      <c r="E9" s="73">
        <v>0</v>
      </c>
      <c r="F9" s="329">
        <f>E9*420</f>
        <v>0</v>
      </c>
      <c r="G9" s="321"/>
      <c r="H9" s="70"/>
      <c r="I9" s="322"/>
      <c r="J9" s="445"/>
      <c r="K9" s="48"/>
      <c r="BN9"/>
      <c r="BO9"/>
      <c r="BP9"/>
      <c r="BQ9"/>
      <c r="BR9"/>
      <c r="BS9"/>
      <c r="BT9"/>
    </row>
    <row r="10" spans="1:72" ht="18" customHeight="1">
      <c r="A10" s="43"/>
      <c r="B10" s="60">
        <v>68</v>
      </c>
      <c r="C10" s="318" t="s">
        <v>16</v>
      </c>
      <c r="D10" s="319"/>
      <c r="E10" s="73">
        <v>0</v>
      </c>
      <c r="F10" s="329">
        <f>E10*1345</f>
        <v>0</v>
      </c>
      <c r="G10" s="321"/>
      <c r="H10" s="70"/>
      <c r="I10" s="322"/>
      <c r="J10" s="445"/>
      <c r="K10" s="48"/>
      <c r="BN10"/>
      <c r="BO10"/>
      <c r="BP10"/>
      <c r="BQ10"/>
      <c r="BR10"/>
      <c r="BS10"/>
      <c r="BT10"/>
    </row>
    <row r="11" spans="1:72" ht="18" customHeight="1">
      <c r="A11" s="43"/>
      <c r="B11" s="60">
        <v>69</v>
      </c>
      <c r="C11" s="318" t="s">
        <v>17</v>
      </c>
      <c r="D11" s="319"/>
      <c r="E11" s="73">
        <v>0</v>
      </c>
      <c r="F11" s="329">
        <f>E11*335</f>
        <v>0</v>
      </c>
      <c r="G11" s="321"/>
      <c r="H11" s="70"/>
      <c r="I11" s="322"/>
      <c r="J11" s="445"/>
      <c r="K11" s="48"/>
      <c r="BN11"/>
      <c r="BO11"/>
      <c r="BP11"/>
      <c r="BQ11"/>
      <c r="BR11"/>
      <c r="BS11"/>
      <c r="BT11"/>
    </row>
    <row r="12" spans="1:72" ht="24" customHeight="1">
      <c r="A12" s="43"/>
      <c r="B12" s="60">
        <v>70</v>
      </c>
      <c r="C12" s="318" t="s">
        <v>316</v>
      </c>
      <c r="D12" s="319"/>
      <c r="E12" s="69"/>
      <c r="F12" s="329">
        <f>SUM(F5:G11)+DPFO2!G43+DPFO2!G44</f>
        <v>24840</v>
      </c>
      <c r="G12" s="330"/>
      <c r="H12" s="70"/>
      <c r="I12" s="322"/>
      <c r="J12" s="445"/>
      <c r="K12" s="48"/>
      <c r="BQ12"/>
      <c r="BR12"/>
      <c r="BS12"/>
      <c r="BT12"/>
    </row>
    <row r="13" spans="1:72" ht="24" customHeight="1" thickBot="1">
      <c r="A13" s="43"/>
      <c r="B13" s="63">
        <v>71</v>
      </c>
      <c r="C13" s="341" t="s">
        <v>317</v>
      </c>
      <c r="D13" s="342"/>
      <c r="E13" s="71"/>
      <c r="F13" s="378">
        <f>MAX(DPFO2!G40-F12,0)</f>
        <v>0</v>
      </c>
      <c r="G13" s="419"/>
      <c r="H13" s="72"/>
      <c r="I13" s="331"/>
      <c r="J13" s="458"/>
      <c r="K13" s="48"/>
      <c r="BQ13"/>
      <c r="BR13"/>
      <c r="BS13"/>
      <c r="BT13"/>
    </row>
    <row r="14" spans="1:11" ht="15.75" customHeight="1" thickBot="1">
      <c r="A14" s="43"/>
      <c r="B14" s="465" t="s">
        <v>302</v>
      </c>
      <c r="C14" s="465"/>
      <c r="D14" s="466"/>
      <c r="E14" s="466"/>
      <c r="F14" s="466"/>
      <c r="G14" s="466"/>
      <c r="H14" s="466"/>
      <c r="I14" s="466"/>
      <c r="J14" s="466"/>
      <c r="K14" s="48"/>
    </row>
    <row r="15" spans="1:72" ht="21.75" customHeight="1">
      <c r="A15" s="43"/>
      <c r="B15" s="467"/>
      <c r="C15" s="429" t="s">
        <v>239</v>
      </c>
      <c r="D15" s="430"/>
      <c r="E15" s="429" t="s">
        <v>111</v>
      </c>
      <c r="F15" s="429"/>
      <c r="G15" s="482" t="s">
        <v>200</v>
      </c>
      <c r="H15" s="483"/>
      <c r="I15" s="447" t="s">
        <v>179</v>
      </c>
      <c r="J15" s="448"/>
      <c r="K15" s="48"/>
      <c r="BP15"/>
      <c r="BQ15"/>
      <c r="BR15"/>
      <c r="BS15"/>
      <c r="BT15"/>
    </row>
    <row r="16" spans="1:72" ht="12" customHeight="1">
      <c r="A16" s="43"/>
      <c r="B16" s="468"/>
      <c r="C16" s="431">
        <v>1</v>
      </c>
      <c r="D16" s="432"/>
      <c r="E16" s="431">
        <v>2</v>
      </c>
      <c r="F16" s="431"/>
      <c r="G16" s="446">
        <v>3</v>
      </c>
      <c r="H16" s="432"/>
      <c r="I16" s="431">
        <v>4</v>
      </c>
      <c r="J16" s="449"/>
      <c r="K16" s="48"/>
      <c r="BP16"/>
      <c r="BQ16"/>
      <c r="BR16"/>
      <c r="BS16"/>
      <c r="BT16"/>
    </row>
    <row r="17" spans="1:72" ht="18" customHeight="1">
      <c r="A17" s="43"/>
      <c r="B17" s="74">
        <v>1</v>
      </c>
      <c r="C17" s="433"/>
      <c r="D17" s="434"/>
      <c r="E17" s="473"/>
      <c r="F17" s="481"/>
      <c r="G17" s="440"/>
      <c r="H17" s="440"/>
      <c r="I17" s="440"/>
      <c r="J17" s="450"/>
      <c r="K17" s="48"/>
      <c r="BP17"/>
      <c r="BQ17"/>
      <c r="BR17"/>
      <c r="BS17"/>
      <c r="BT17"/>
    </row>
    <row r="18" spans="1:72" ht="18" customHeight="1">
      <c r="A18" s="43"/>
      <c r="B18" s="74">
        <v>2</v>
      </c>
      <c r="C18" s="433"/>
      <c r="D18" s="434"/>
      <c r="E18" s="473"/>
      <c r="F18" s="473"/>
      <c r="G18" s="440"/>
      <c r="H18" s="440"/>
      <c r="I18" s="440"/>
      <c r="J18" s="450"/>
      <c r="K18" s="48"/>
      <c r="BP18"/>
      <c r="BQ18"/>
      <c r="BR18"/>
      <c r="BS18"/>
      <c r="BT18"/>
    </row>
    <row r="19" spans="1:72" ht="18" customHeight="1">
      <c r="A19" s="43"/>
      <c r="B19" s="74">
        <v>3</v>
      </c>
      <c r="C19" s="433"/>
      <c r="D19" s="434"/>
      <c r="E19" s="473"/>
      <c r="F19" s="473"/>
      <c r="G19" s="440"/>
      <c r="H19" s="440"/>
      <c r="I19" s="440"/>
      <c r="J19" s="450"/>
      <c r="K19" s="48"/>
      <c r="BP19"/>
      <c r="BQ19"/>
      <c r="BR19"/>
      <c r="BS19"/>
      <c r="BT19"/>
    </row>
    <row r="20" spans="1:72" ht="18" customHeight="1">
      <c r="A20" s="43"/>
      <c r="B20" s="74">
        <v>4</v>
      </c>
      <c r="C20" s="433"/>
      <c r="D20" s="434"/>
      <c r="E20" s="473"/>
      <c r="F20" s="473"/>
      <c r="G20" s="440"/>
      <c r="H20" s="440"/>
      <c r="I20" s="440"/>
      <c r="J20" s="450"/>
      <c r="K20" s="48"/>
      <c r="BP20"/>
      <c r="BQ20"/>
      <c r="BR20"/>
      <c r="BS20"/>
      <c r="BT20"/>
    </row>
    <row r="21" spans="1:72" ht="15.75" customHeight="1" thickBot="1">
      <c r="A21" s="43"/>
      <c r="B21" s="75"/>
      <c r="C21" s="436" t="s">
        <v>32</v>
      </c>
      <c r="D21" s="437"/>
      <c r="E21" s="484"/>
      <c r="F21" s="484"/>
      <c r="G21" s="479">
        <f>SUM(G17:G20)</f>
        <v>0</v>
      </c>
      <c r="H21" s="488"/>
      <c r="I21" s="479">
        <f>SUM(I17:I20)</f>
        <v>0</v>
      </c>
      <c r="J21" s="480"/>
      <c r="K21" s="48"/>
      <c r="BT21"/>
    </row>
    <row r="22" spans="1:11" ht="6" customHeight="1" thickBot="1">
      <c r="A22" s="43"/>
      <c r="B22" s="471"/>
      <c r="C22" s="471"/>
      <c r="D22" s="472"/>
      <c r="E22" s="472"/>
      <c r="F22" s="472"/>
      <c r="G22" s="472"/>
      <c r="H22" s="472"/>
      <c r="I22" s="472"/>
      <c r="J22" s="472"/>
      <c r="K22" s="48"/>
    </row>
    <row r="23" spans="1:11" ht="18" customHeight="1">
      <c r="A23" s="43"/>
      <c r="B23" s="51">
        <v>72</v>
      </c>
      <c r="C23" s="393" t="s">
        <v>33</v>
      </c>
      <c r="D23" s="439"/>
      <c r="E23" s="409">
        <f>G21*890+I21*890</f>
        <v>0</v>
      </c>
      <c r="F23" s="438"/>
      <c r="G23" s="340"/>
      <c r="H23" s="387"/>
      <c r="I23" s="469"/>
      <c r="J23" s="470"/>
      <c r="K23" s="48"/>
    </row>
    <row r="24" spans="1:11" ht="24" customHeight="1">
      <c r="A24" s="43"/>
      <c r="B24" s="49">
        <v>73</v>
      </c>
      <c r="C24" s="352" t="s">
        <v>318</v>
      </c>
      <c r="D24" s="426"/>
      <c r="E24" s="389">
        <f>MIN(E23,F13)</f>
        <v>0</v>
      </c>
      <c r="F24" s="435"/>
      <c r="G24" s="330"/>
      <c r="H24" s="420"/>
      <c r="I24" s="421"/>
      <c r="J24" s="422"/>
      <c r="K24" s="48"/>
    </row>
    <row r="25" spans="1:11" ht="18" customHeight="1" thickBot="1">
      <c r="A25" s="43"/>
      <c r="B25" s="50">
        <v>74</v>
      </c>
      <c r="C25" s="427" t="s">
        <v>303</v>
      </c>
      <c r="D25" s="428"/>
      <c r="E25" s="359">
        <f>F13-E24</f>
        <v>0</v>
      </c>
      <c r="F25" s="418"/>
      <c r="G25" s="419"/>
      <c r="H25" s="474"/>
      <c r="I25" s="475"/>
      <c r="J25" s="476"/>
      <c r="K25" s="48"/>
    </row>
    <row r="26" spans="1:11" ht="6" customHeight="1" thickBot="1">
      <c r="A26" s="43"/>
      <c r="B26" s="471"/>
      <c r="C26" s="471"/>
      <c r="D26" s="472"/>
      <c r="E26" s="472"/>
      <c r="F26" s="472"/>
      <c r="G26" s="472"/>
      <c r="H26" s="472"/>
      <c r="I26" s="472"/>
      <c r="J26" s="472"/>
      <c r="K26" s="48"/>
    </row>
    <row r="27" spans="1:11" ht="18" customHeight="1">
      <c r="A27" s="43"/>
      <c r="B27" s="51">
        <v>75</v>
      </c>
      <c r="C27" s="393" t="s">
        <v>304</v>
      </c>
      <c r="D27" s="439"/>
      <c r="E27" s="409">
        <f>MIN(IF(E23-E24&lt;100,0,E23-E24),52200)</f>
        <v>0</v>
      </c>
      <c r="F27" s="438"/>
      <c r="G27" s="340"/>
      <c r="H27" s="387"/>
      <c r="I27" s="469"/>
      <c r="J27" s="470"/>
      <c r="K27" s="48"/>
    </row>
    <row r="28" spans="1:11" ht="24" customHeight="1">
      <c r="A28" s="43"/>
      <c r="B28" s="49">
        <v>76</v>
      </c>
      <c r="C28" s="352" t="s">
        <v>319</v>
      </c>
      <c r="D28" s="423"/>
      <c r="E28" s="355">
        <v>0</v>
      </c>
      <c r="F28" s="424"/>
      <c r="G28" s="425"/>
      <c r="H28" s="420"/>
      <c r="I28" s="421"/>
      <c r="J28" s="422"/>
      <c r="K28" s="48"/>
    </row>
    <row r="29" spans="1:11" ht="18" customHeight="1" thickBot="1">
      <c r="A29" s="43"/>
      <c r="B29" s="50">
        <v>77</v>
      </c>
      <c r="C29" s="427" t="s">
        <v>305</v>
      </c>
      <c r="D29" s="428"/>
      <c r="E29" s="359">
        <f>E27-E28</f>
        <v>0</v>
      </c>
      <c r="F29" s="418"/>
      <c r="G29" s="419"/>
      <c r="H29" s="474"/>
      <c r="I29" s="475"/>
      <c r="J29" s="476"/>
      <c r="K29" s="48"/>
    </row>
    <row r="30" spans="1:11" ht="15.75" customHeight="1" thickBot="1">
      <c r="A30" s="43"/>
      <c r="B30" s="460" t="s">
        <v>306</v>
      </c>
      <c r="C30" s="460"/>
      <c r="D30" s="461"/>
      <c r="E30" s="461"/>
      <c r="F30" s="461"/>
      <c r="G30" s="461"/>
      <c r="H30" s="461"/>
      <c r="I30" s="461"/>
      <c r="J30" s="461"/>
      <c r="K30" s="48"/>
    </row>
    <row r="31" spans="1:11" ht="18" customHeight="1">
      <c r="A31" s="43"/>
      <c r="B31" s="49">
        <v>78</v>
      </c>
      <c r="C31" s="443" t="s">
        <v>18</v>
      </c>
      <c r="D31" s="444"/>
      <c r="E31" s="485">
        <v>0</v>
      </c>
      <c r="F31" s="486"/>
      <c r="G31" s="487"/>
      <c r="H31" s="420"/>
      <c r="I31" s="421"/>
      <c r="J31" s="422"/>
      <c r="K31" s="48"/>
    </row>
    <row r="32" spans="1:11" ht="24" customHeight="1">
      <c r="A32" s="43"/>
      <c r="B32" s="49">
        <v>79</v>
      </c>
      <c r="C32" s="441" t="s">
        <v>19</v>
      </c>
      <c r="D32" s="442"/>
      <c r="E32" s="355">
        <v>0</v>
      </c>
      <c r="F32" s="424"/>
      <c r="G32" s="425"/>
      <c r="H32" s="420"/>
      <c r="I32" s="421"/>
      <c r="J32" s="422"/>
      <c r="K32" s="48"/>
    </row>
    <row r="33" spans="1:11" ht="24" customHeight="1">
      <c r="A33" s="43"/>
      <c r="B33" s="49">
        <v>80</v>
      </c>
      <c r="C33" s="441" t="s">
        <v>320</v>
      </c>
      <c r="D33" s="442"/>
      <c r="E33" s="389">
        <f>E32-E31</f>
        <v>0</v>
      </c>
      <c r="F33" s="435"/>
      <c r="G33" s="330"/>
      <c r="H33" s="420"/>
      <c r="I33" s="421"/>
      <c r="J33" s="422"/>
      <c r="K33" s="48"/>
    </row>
    <row r="34" spans="1:11" ht="24" customHeight="1">
      <c r="A34" s="43"/>
      <c r="B34" s="49">
        <v>81</v>
      </c>
      <c r="C34" s="441" t="s">
        <v>201</v>
      </c>
      <c r="D34" s="442"/>
      <c r="E34" s="355">
        <v>0</v>
      </c>
      <c r="F34" s="424"/>
      <c r="G34" s="425"/>
      <c r="H34" s="420"/>
      <c r="I34" s="421"/>
      <c r="J34" s="422"/>
      <c r="K34" s="48"/>
    </row>
    <row r="35" spans="1:11" ht="24" customHeight="1">
      <c r="A35" s="43"/>
      <c r="B35" s="49">
        <v>82</v>
      </c>
      <c r="C35" s="441" t="s">
        <v>308</v>
      </c>
      <c r="D35" s="442"/>
      <c r="E35" s="355">
        <v>0</v>
      </c>
      <c r="F35" s="424"/>
      <c r="G35" s="425"/>
      <c r="H35" s="420"/>
      <c r="I35" s="421"/>
      <c r="J35" s="422"/>
      <c r="K35" s="48"/>
    </row>
    <row r="36" spans="1:11" ht="24" customHeight="1" thickBot="1">
      <c r="A36" s="43"/>
      <c r="B36" s="50">
        <v>83</v>
      </c>
      <c r="C36" s="477" t="s">
        <v>180</v>
      </c>
      <c r="D36" s="478"/>
      <c r="E36" s="359">
        <f>E35-E34</f>
        <v>0</v>
      </c>
      <c r="F36" s="418"/>
      <c r="G36" s="419"/>
      <c r="H36" s="474"/>
      <c r="I36" s="475"/>
      <c r="J36" s="476"/>
      <c r="K36" s="48"/>
    </row>
    <row r="37" spans="1:11" ht="15.75" customHeight="1" thickBot="1">
      <c r="A37" s="43"/>
      <c r="B37" s="460" t="s">
        <v>307</v>
      </c>
      <c r="C37" s="460"/>
      <c r="D37" s="461"/>
      <c r="E37" s="461"/>
      <c r="F37" s="461"/>
      <c r="G37" s="461"/>
      <c r="H37" s="461"/>
      <c r="I37" s="461"/>
      <c r="J37" s="461"/>
      <c r="K37" s="48"/>
    </row>
    <row r="38" spans="1:11" ht="24" customHeight="1">
      <c r="A38" s="43"/>
      <c r="B38" s="76">
        <v>84</v>
      </c>
      <c r="C38" s="393" t="s">
        <v>321</v>
      </c>
      <c r="D38" s="439"/>
      <c r="E38" s="485">
        <v>0</v>
      </c>
      <c r="F38" s="486"/>
      <c r="G38" s="487"/>
      <c r="H38" s="489"/>
      <c r="I38" s="490"/>
      <c r="J38" s="491"/>
      <c r="K38" s="48"/>
    </row>
    <row r="39" spans="1:11" ht="18" customHeight="1">
      <c r="A39" s="43"/>
      <c r="B39" s="49">
        <v>85</v>
      </c>
      <c r="C39" s="401" t="s">
        <v>53</v>
      </c>
      <c r="D39" s="423"/>
      <c r="E39" s="355">
        <v>0</v>
      </c>
      <c r="F39" s="424"/>
      <c r="G39" s="425"/>
      <c r="H39" s="420"/>
      <c r="I39" s="421"/>
      <c r="J39" s="422"/>
      <c r="K39" s="48"/>
    </row>
    <row r="40" spans="1:11" ht="18" customHeight="1">
      <c r="A40" s="43"/>
      <c r="B40" s="49">
        <v>86</v>
      </c>
      <c r="C40" s="401" t="s">
        <v>73</v>
      </c>
      <c r="D40" s="423"/>
      <c r="E40" s="355">
        <v>0</v>
      </c>
      <c r="F40" s="424"/>
      <c r="G40" s="425"/>
      <c r="H40" s="420"/>
      <c r="I40" s="421"/>
      <c r="J40" s="422"/>
      <c r="K40" s="48"/>
    </row>
    <row r="41" spans="1:11" ht="18" customHeight="1">
      <c r="A41" s="43"/>
      <c r="B41" s="49">
        <v>87</v>
      </c>
      <c r="C41" s="401" t="s">
        <v>20</v>
      </c>
      <c r="D41" s="423"/>
      <c r="E41" s="355">
        <v>0</v>
      </c>
      <c r="F41" s="424"/>
      <c r="G41" s="425"/>
      <c r="H41" s="420"/>
      <c r="I41" s="421"/>
      <c r="J41" s="422"/>
      <c r="K41" s="48"/>
    </row>
    <row r="42" spans="1:11" ht="18" customHeight="1">
      <c r="A42" s="43"/>
      <c r="B42" s="49">
        <v>88</v>
      </c>
      <c r="C42" s="401" t="s">
        <v>76</v>
      </c>
      <c r="D42" s="423"/>
      <c r="E42" s="355">
        <v>0</v>
      </c>
      <c r="F42" s="424"/>
      <c r="G42" s="425"/>
      <c r="H42" s="420"/>
      <c r="I42" s="421"/>
      <c r="J42" s="422"/>
      <c r="K42" s="48"/>
    </row>
    <row r="43" spans="1:11" ht="18" customHeight="1">
      <c r="A43" s="43"/>
      <c r="B43" s="49">
        <v>89</v>
      </c>
      <c r="C43" s="401" t="s">
        <v>93</v>
      </c>
      <c r="D43" s="423"/>
      <c r="E43" s="355">
        <v>0</v>
      </c>
      <c r="F43" s="424"/>
      <c r="G43" s="425"/>
      <c r="H43" s="420"/>
      <c r="I43" s="421"/>
      <c r="J43" s="422"/>
      <c r="K43" s="48"/>
    </row>
    <row r="44" spans="1:11" ht="18" customHeight="1">
      <c r="A44" s="43"/>
      <c r="B44" s="49">
        <v>90</v>
      </c>
      <c r="C44" s="401" t="s">
        <v>94</v>
      </c>
      <c r="D44" s="423"/>
      <c r="E44" s="355">
        <v>0</v>
      </c>
      <c r="F44" s="424"/>
      <c r="G44" s="425"/>
      <c r="H44" s="420"/>
      <c r="I44" s="421"/>
      <c r="J44" s="422"/>
      <c r="K44" s="48"/>
    </row>
    <row r="45" spans="1:11" ht="24" customHeight="1" thickBot="1">
      <c r="A45" s="43"/>
      <c r="B45" s="49">
        <v>91</v>
      </c>
      <c r="C45" s="477" t="s">
        <v>21</v>
      </c>
      <c r="D45" s="478"/>
      <c r="E45" s="359">
        <f>E25-E29-SUM(E38:F44)</f>
        <v>0</v>
      </c>
      <c r="F45" s="418"/>
      <c r="G45" s="383"/>
      <c r="H45" s="420"/>
      <c r="I45" s="421"/>
      <c r="J45" s="422"/>
      <c r="K45" s="48"/>
    </row>
    <row r="46" spans="1:11" ht="12.75">
      <c r="A46" s="43"/>
      <c r="B46" s="334">
        <v>3</v>
      </c>
      <c r="C46" s="334"/>
      <c r="D46" s="334"/>
      <c r="E46" s="334"/>
      <c r="F46" s="334"/>
      <c r="G46" s="334"/>
      <c r="H46" s="334"/>
      <c r="I46" s="334"/>
      <c r="J46" s="334"/>
      <c r="K46" s="48"/>
    </row>
    <row r="47" spans="2:10" ht="12.75" hidden="1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 hidden="1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 hidden="1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 hidden="1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 hidden="1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 hidden="1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 hidden="1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 hidden="1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 hidden="1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 hidden="1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 hidden="1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 hidden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 hidden="1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 hidden="1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 hidden="1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 hidden="1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 hidden="1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 hidden="1">
      <c r="B64" s="11"/>
      <c r="C64" s="11"/>
      <c r="D64" s="11"/>
      <c r="E64" s="11"/>
      <c r="F64" s="11"/>
      <c r="G64" s="11"/>
      <c r="H64" s="11"/>
      <c r="I64" s="11"/>
      <c r="J64" s="11"/>
    </row>
    <row r="65" s="11" customFormat="1" ht="12.75" hidden="1"/>
    <row r="66" s="11" customFormat="1" ht="12.75" hidden="1"/>
    <row r="67" s="11" customFormat="1" ht="12.75" hidden="1"/>
    <row r="68" s="11" customFormat="1" ht="12.75" hidden="1"/>
    <row r="69" s="11" customFormat="1" ht="12.75" hidden="1"/>
    <row r="70" s="11" customFormat="1" ht="12.75" hidden="1"/>
    <row r="71" s="11" customFormat="1" ht="12.75" hidden="1"/>
    <row r="72" s="11" customFormat="1" ht="12.75" hidden="1"/>
    <row r="73" s="11" customFormat="1" ht="12.75" hidden="1"/>
    <row r="74" s="11" customFormat="1" ht="12.75" hidden="1"/>
    <row r="75" s="11" customFormat="1" ht="12.75" hidden="1"/>
    <row r="76" s="11" customFormat="1" ht="12.75" hidden="1"/>
    <row r="77" s="11" customFormat="1" ht="12.75" hidden="1"/>
    <row r="78" s="11" customFormat="1" ht="12.75" hidden="1"/>
    <row r="79" s="11" customFormat="1" ht="12.75" hidden="1"/>
    <row r="80" s="11" customFormat="1" ht="12.75" hidden="1"/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  <row r="202" s="11" customFormat="1" ht="12.75" hidden="1"/>
    <row r="203" s="11" customFormat="1" ht="12.75" hidden="1"/>
    <row r="204" s="11" customFormat="1" ht="12.75" hidden="1"/>
    <row r="205" s="11" customFormat="1" ht="12.75" hidden="1"/>
    <row r="206" s="11" customFormat="1" ht="12.75" hidden="1"/>
    <row r="207" s="11" customFormat="1" ht="12.75" hidden="1"/>
    <row r="208" s="11" customFormat="1" ht="12.75" hidden="1"/>
    <row r="209" s="11" customFormat="1" ht="12.75" hidden="1"/>
    <row r="210" s="11" customFormat="1" ht="12.75" hidden="1"/>
    <row r="211" s="11" customFormat="1" ht="12.75" hidden="1"/>
    <row r="212" s="11" customFormat="1" ht="12.75" hidden="1"/>
    <row r="213" s="11" customFormat="1" ht="12.75" hidden="1"/>
    <row r="214" s="11" customFormat="1" ht="12.75" hidden="1"/>
    <row r="215" s="11" customFormat="1" ht="12.75" hidden="1"/>
    <row r="216" s="11" customFormat="1" ht="12.75" hidden="1"/>
    <row r="217" s="11" customFormat="1" ht="12.75" hidden="1"/>
    <row r="218" s="11" customFormat="1" ht="12.75" hidden="1"/>
    <row r="219" s="11" customFormat="1" ht="12.75" hidden="1"/>
    <row r="220" s="11" customFormat="1" ht="12.75" hidden="1"/>
    <row r="221" s="11" customFormat="1" ht="12.75" hidden="1"/>
    <row r="222" s="11" customFormat="1" ht="12.75" hidden="1"/>
    <row r="223" s="11" customFormat="1" ht="12.75" hidden="1"/>
    <row r="224" s="11" customFormat="1" ht="12.75" hidden="1"/>
    <row r="225" s="11" customFormat="1" ht="12.75" hidden="1"/>
    <row r="226" s="11" customFormat="1" ht="12.75" hidden="1"/>
    <row r="227" s="11" customFormat="1" ht="12.75" hidden="1"/>
    <row r="228" s="11" customFormat="1" ht="12.75" hidden="1"/>
    <row r="229" s="11" customFormat="1" ht="12.75" hidden="1"/>
    <row r="230" s="11" customFormat="1" ht="12.75" hidden="1"/>
    <row r="231" s="11" customFormat="1" ht="12.75" hidden="1"/>
    <row r="232" s="11" customFormat="1" ht="12.75" hidden="1"/>
    <row r="233" s="11" customFormat="1" ht="12.75" hidden="1"/>
    <row r="234" s="11" customFormat="1" ht="12.75" hidden="1"/>
    <row r="235" s="11" customFormat="1" ht="12.75" hidden="1"/>
    <row r="236" s="11" customFormat="1" ht="12.75" hidden="1"/>
    <row r="237" s="11" customFormat="1" ht="12.75" hidden="1"/>
    <row r="238" s="11" customFormat="1" ht="12.75" hidden="1"/>
    <row r="239" s="11" customFormat="1" ht="12.75" hidden="1"/>
    <row r="240" s="11" customFormat="1" ht="12.75" hidden="1"/>
    <row r="241" s="11" customFormat="1" ht="12.75" hidden="1"/>
    <row r="242" s="11" customFormat="1" ht="12.75" hidden="1"/>
    <row r="243" s="11" customFormat="1" ht="12.75" hidden="1"/>
    <row r="244" s="11" customFormat="1" ht="12.75" hidden="1"/>
    <row r="245" s="11" customFormat="1" ht="12.75" hidden="1"/>
    <row r="246" s="11" customFormat="1" ht="12.75" hidden="1"/>
    <row r="247" s="11" customFormat="1" ht="12.75" hidden="1"/>
    <row r="248" s="11" customFormat="1" ht="12.75" hidden="1"/>
    <row r="249" s="11" customFormat="1" ht="12.75" hidden="1"/>
    <row r="250" s="11" customFormat="1" ht="12.75" hidden="1"/>
    <row r="251" s="11" customFormat="1" ht="12.75" hidden="1"/>
    <row r="252" s="11" customFormat="1" ht="12.75" hidden="1"/>
    <row r="253" s="11" customFormat="1" ht="12.75" hidden="1"/>
    <row r="254" s="11" customFormat="1" ht="12.75" hidden="1"/>
    <row r="255" s="11" customFormat="1" ht="12.75" hidden="1"/>
    <row r="256" s="11" customFormat="1" ht="12.75" hidden="1"/>
    <row r="257" s="11" customFormat="1" ht="12.75" hidden="1"/>
    <row r="258" s="11" customFormat="1" ht="12.75" hidden="1"/>
    <row r="259" s="11" customFormat="1" ht="12.75" hidden="1"/>
    <row r="260" s="11" customFormat="1" ht="12.75" hidden="1"/>
    <row r="261" s="11" customFormat="1" ht="12.75" hidden="1"/>
    <row r="262" s="11" customFormat="1" ht="12.75" hidden="1"/>
    <row r="263" s="11" customFormat="1" ht="12.75" hidden="1"/>
    <row r="264" s="11" customFormat="1" ht="12.75" hidden="1"/>
    <row r="265" s="11" customFormat="1" ht="12.75" hidden="1"/>
    <row r="266" s="11" customFormat="1" ht="12.75" hidden="1"/>
    <row r="267" s="11" customFormat="1" ht="12.75" hidden="1"/>
    <row r="268" s="11" customFormat="1" ht="12.75" hidden="1"/>
    <row r="269" s="11" customFormat="1" ht="12.75" hidden="1"/>
    <row r="270" s="11" customFormat="1" ht="12.75" hidden="1"/>
    <row r="271" s="11" customFormat="1" ht="12.75" hidden="1"/>
    <row r="272" s="11" customFormat="1" ht="12.75" hidden="1"/>
    <row r="273" s="11" customFormat="1" ht="12.75" hidden="1"/>
    <row r="274" s="11" customFormat="1" ht="12.75" hidden="1"/>
    <row r="275" s="11" customFormat="1" ht="12.75" hidden="1"/>
    <row r="276" s="11" customFormat="1" ht="12.75" hidden="1"/>
    <row r="277" s="11" customFormat="1" ht="12.75" hidden="1"/>
    <row r="278" s="11" customFormat="1" ht="12.75" hidden="1"/>
    <row r="279" s="11" customFormat="1" ht="12.75" hidden="1"/>
    <row r="280" s="11" customFormat="1" ht="12.75" hidden="1"/>
    <row r="281" s="11" customFormat="1" ht="12.75" hidden="1"/>
    <row r="282" s="11" customFormat="1" ht="12.75" hidden="1"/>
    <row r="283" s="11" customFormat="1" ht="12.75" hidden="1"/>
    <row r="284" s="11" customFormat="1" ht="12.75" hidden="1"/>
    <row r="285" s="11" customFormat="1" ht="12.75" hidden="1"/>
    <row r="286" s="11" customFormat="1" ht="12.75" hidden="1"/>
    <row r="287" s="11" customFormat="1" ht="12.75" hidden="1"/>
    <row r="288" s="11" customFormat="1" ht="12.75" hidden="1"/>
    <row r="289" s="11" customFormat="1" ht="12.75" hidden="1"/>
    <row r="290" s="11" customFormat="1" ht="12.75" hidden="1"/>
    <row r="291" s="11" customFormat="1" ht="12.75" hidden="1"/>
    <row r="292" s="11" customFormat="1" ht="12.75" hidden="1"/>
    <row r="293" s="11" customFormat="1" ht="12.75" hidden="1"/>
    <row r="294" s="11" customFormat="1" ht="12.75" hidden="1"/>
    <row r="295" s="11" customFormat="1" ht="12.75" hidden="1"/>
    <row r="296" s="11" customFormat="1" ht="12.75" hidden="1"/>
    <row r="297" s="11" customFormat="1" ht="12.75" hidden="1"/>
    <row r="298" s="11" customFormat="1" ht="12.75" hidden="1"/>
    <row r="299" s="11" customFormat="1" ht="12.75" hidden="1"/>
    <row r="300" s="11" customFormat="1" ht="12.75" hidden="1"/>
    <row r="301" s="11" customFormat="1" ht="12.75" hidden="1"/>
    <row r="302" s="11" customFormat="1" ht="12.75" hidden="1"/>
    <row r="303" s="11" customFormat="1" ht="12.75" hidden="1"/>
    <row r="304" s="11" customFormat="1" ht="12.75" hidden="1"/>
    <row r="305" s="11" customFormat="1" ht="12.75" hidden="1"/>
    <row r="306" s="11" customFormat="1" ht="12.75" hidden="1"/>
    <row r="307" s="11" customFormat="1" ht="12.75" hidden="1"/>
    <row r="308" s="11" customFormat="1" ht="12.75" hidden="1"/>
    <row r="309" s="11" customFormat="1" ht="12.75" hidden="1"/>
    <row r="310" s="11" customFormat="1" ht="12.75" hidden="1"/>
    <row r="311" s="11" customFormat="1" ht="12.75" hidden="1"/>
    <row r="312" s="11" customFormat="1" ht="12.75" hidden="1"/>
    <row r="313" s="11" customFormat="1" ht="12.75" hidden="1"/>
    <row r="314" s="11" customFormat="1" ht="12.75" hidden="1"/>
    <row r="315" s="11" customFormat="1" ht="12.75" hidden="1"/>
    <row r="316" s="11" customFormat="1" ht="12.75" hidden="1"/>
    <row r="317" s="11" customFormat="1" ht="12.75" hidden="1"/>
    <row r="318" s="11" customFormat="1" ht="12.75" hidden="1"/>
    <row r="319" s="11" customFormat="1" ht="12.75" hidden="1"/>
    <row r="320" s="11" customFormat="1" ht="12.75" hidden="1"/>
    <row r="321" s="11" customFormat="1" ht="12.75" hidden="1"/>
    <row r="322" s="11" customFormat="1" ht="12.75" hidden="1"/>
    <row r="323" s="11" customFormat="1" ht="12.75" hidden="1"/>
    <row r="324" s="11" customFormat="1" ht="12.75" hidden="1"/>
    <row r="325" s="11" customFormat="1" ht="12.75" hidden="1"/>
    <row r="326" s="11" customFormat="1" ht="12.75" hidden="1"/>
    <row r="327" s="11" customFormat="1" ht="12.75" hidden="1"/>
    <row r="328" s="11" customFormat="1" ht="12.75" hidden="1"/>
    <row r="329" s="11" customFormat="1" ht="12.75" hidden="1"/>
    <row r="330" s="11" customFormat="1" ht="12.75" hidden="1"/>
    <row r="331" s="11" customFormat="1" ht="12.75" hidden="1"/>
    <row r="332" s="11" customFormat="1" ht="12.75" hidden="1"/>
    <row r="333" s="11" customFormat="1" ht="12.75" hidden="1"/>
    <row r="334" s="11" customFormat="1" ht="12.75" hidden="1"/>
    <row r="335" s="11" customFormat="1" ht="12.75" hidden="1"/>
    <row r="336" s="11" customFormat="1" ht="12.75" hidden="1"/>
    <row r="337" s="11" customFormat="1" ht="12.75" hidden="1"/>
    <row r="338" s="11" customFormat="1" ht="12.75" hidden="1"/>
    <row r="339" s="11" customFormat="1" ht="12.75" hidden="1"/>
    <row r="340" s="11" customFormat="1" ht="12.75" hidden="1"/>
    <row r="341" s="11" customFormat="1" ht="12.75" hidden="1"/>
    <row r="342" s="11" customFormat="1" ht="12.75" hidden="1"/>
    <row r="343" s="11" customFormat="1" ht="12.75" hidden="1"/>
    <row r="344" s="11" customFormat="1" ht="12.75" hidden="1"/>
    <row r="345" s="11" customFormat="1" ht="12.75" hidden="1"/>
    <row r="346" s="11" customFormat="1" ht="12.75" hidden="1"/>
    <row r="347" s="11" customFormat="1" ht="12.75" hidden="1"/>
    <row r="348" s="11" customFormat="1" ht="12.75" hidden="1"/>
    <row r="349" s="11" customFormat="1" ht="12.75" hidden="1"/>
    <row r="350" s="11" customFormat="1" ht="12.75" hidden="1"/>
    <row r="351" s="11" customFormat="1" ht="12.75" hidden="1"/>
    <row r="352" s="11" customFormat="1" ht="12.75" hidden="1"/>
    <row r="353" s="11" customFormat="1" ht="12.75" hidden="1"/>
    <row r="354" s="11" customFormat="1" ht="12.75" hidden="1"/>
    <row r="355" s="11" customFormat="1" ht="12.75" hidden="1"/>
    <row r="356" s="11" customFormat="1" ht="12.75" hidden="1"/>
    <row r="357" s="11" customFormat="1" ht="12.75" hidden="1"/>
    <row r="358" s="11" customFormat="1" ht="12.75" hidden="1"/>
    <row r="359" s="11" customFormat="1" ht="12.75" hidden="1"/>
    <row r="360" s="11" customFormat="1" ht="12.75" hidden="1"/>
    <row r="361" s="11" customFormat="1" ht="12.75" hidden="1"/>
    <row r="362" s="11" customFormat="1" ht="12.75" hidden="1"/>
    <row r="363" s="11" customFormat="1" ht="12.75" hidden="1"/>
    <row r="364" s="11" customFormat="1" ht="12.75" hidden="1"/>
    <row r="365" s="11" customFormat="1" ht="12.75" hidden="1"/>
    <row r="366" s="11" customFormat="1" ht="12.75" hidden="1"/>
    <row r="367" s="11" customFormat="1" ht="12.75" hidden="1"/>
    <row r="368" s="11" customFormat="1" ht="12.75" hidden="1"/>
    <row r="369" s="11" customFormat="1" ht="12.75" hidden="1"/>
    <row r="370" s="11" customFormat="1" ht="12.75" hidden="1"/>
    <row r="371" s="11" customFormat="1" ht="12.75" hidden="1"/>
    <row r="372" s="11" customFormat="1" ht="12.75" hidden="1"/>
    <row r="373" s="11" customFormat="1" ht="12.75" hidden="1"/>
    <row r="374" s="11" customFormat="1" ht="12.75" hidden="1"/>
    <row r="375" s="11" customFormat="1" ht="12.75" hidden="1"/>
    <row r="376" s="11" customFormat="1" ht="12.75" hidden="1"/>
    <row r="377" s="11" customFormat="1" ht="12.75" hidden="1"/>
    <row r="378" s="11" customFormat="1" ht="12.75" hidden="1"/>
    <row r="379" s="11" customFormat="1" ht="12.75" hidden="1"/>
    <row r="380" s="11" customFormat="1" ht="12.75" hidden="1"/>
    <row r="381" s="11" customFormat="1" ht="12.75" hidden="1"/>
    <row r="382" s="11" customFormat="1" ht="12.75" hidden="1"/>
    <row r="383" s="11" customFormat="1" ht="12.75" hidden="1"/>
    <row r="384" s="11" customFormat="1" ht="12.75" hidden="1"/>
    <row r="385" s="11" customFormat="1" ht="12.75" hidden="1"/>
    <row r="386" s="11" customFormat="1" ht="12.75" hidden="1"/>
    <row r="387" s="11" customFormat="1" ht="12.75" hidden="1"/>
    <row r="388" s="11" customFormat="1" ht="12.75" hidden="1"/>
    <row r="389" s="11" customFormat="1" ht="12.75" hidden="1"/>
    <row r="390" s="11" customFormat="1" ht="12.75" hidden="1"/>
    <row r="391" s="11" customFormat="1" ht="12.75" hidden="1"/>
    <row r="392" s="11" customFormat="1" ht="12.75" hidden="1"/>
    <row r="393" s="11" customFormat="1" ht="12.75" hidden="1"/>
    <row r="394" s="11" customFormat="1" ht="12.75" hidden="1"/>
    <row r="395" s="11" customFormat="1" ht="12.75" hidden="1"/>
    <row r="396" s="11" customFormat="1" ht="12.75" hidden="1"/>
    <row r="397" s="11" customFormat="1" ht="12.75" hidden="1"/>
    <row r="398" s="11" customFormat="1" ht="12.75" hidden="1"/>
    <row r="399" s="11" customFormat="1" ht="12.75" hidden="1"/>
    <row r="400" s="11" customFormat="1" ht="12.75" hidden="1"/>
    <row r="401" s="11" customFormat="1" ht="12.75" hidden="1"/>
    <row r="402" s="11" customFormat="1" ht="12.75" hidden="1"/>
    <row r="403" s="11" customFormat="1" ht="12.75" hidden="1"/>
    <row r="404" s="11" customFormat="1" ht="12.75" hidden="1"/>
    <row r="405" s="11" customFormat="1" ht="12.75" hidden="1"/>
    <row r="406" s="11" customFormat="1" ht="12.75" hidden="1"/>
    <row r="407" s="11" customFormat="1" ht="12.75" hidden="1"/>
    <row r="408" s="11" customFormat="1" ht="12.75" hidden="1"/>
    <row r="409" s="11" customFormat="1" ht="12.75" hidden="1"/>
    <row r="410" s="11" customFormat="1" ht="12.75" hidden="1"/>
    <row r="411" s="11" customFormat="1" ht="12.75" hidden="1"/>
    <row r="412" s="11" customFormat="1" ht="12.75" hidden="1"/>
    <row r="413" s="11" customFormat="1" ht="12.75" hidden="1"/>
    <row r="414" s="11" customFormat="1" ht="12.75" hidden="1"/>
    <row r="415" s="11" customFormat="1" ht="12.75" hidden="1"/>
    <row r="416" s="11" customFormat="1" ht="12.75" hidden="1"/>
    <row r="417" s="11" customFormat="1" ht="12.75" hidden="1"/>
    <row r="418" s="11" customFormat="1" ht="12.75" hidden="1"/>
    <row r="419" s="11" customFormat="1" ht="12.75" hidden="1"/>
    <row r="420" s="11" customFormat="1" ht="12.75" hidden="1"/>
    <row r="421" s="11" customFormat="1" ht="12.75" hidden="1"/>
    <row r="422" s="11" customFormat="1" ht="12.75" hidden="1"/>
    <row r="423" s="11" customFormat="1" ht="12.75" hidden="1"/>
    <row r="424" s="11" customFormat="1" ht="12.75" hidden="1"/>
    <row r="425" s="11" customFormat="1" ht="12.75" hidden="1"/>
    <row r="426" s="11" customFormat="1" ht="12.75" hidden="1"/>
    <row r="427" s="11" customFormat="1" ht="12.75" hidden="1"/>
    <row r="428" s="11" customFormat="1" ht="12.75" hidden="1"/>
    <row r="429" s="11" customFormat="1" ht="12.75" hidden="1"/>
    <row r="430" s="11" customFormat="1" ht="12.75" hidden="1"/>
    <row r="431" s="11" customFormat="1" ht="12.75" hidden="1"/>
    <row r="432" s="11" customFormat="1" ht="12.75" hidden="1"/>
    <row r="433" s="11" customFormat="1" ht="12.75" hidden="1"/>
    <row r="434" s="11" customFormat="1" ht="12.75" hidden="1"/>
    <row r="435" s="11" customFormat="1" ht="12.75" hidden="1"/>
    <row r="436" s="11" customFormat="1" ht="12.75" hidden="1"/>
    <row r="437" s="11" customFormat="1" ht="12.75" hidden="1"/>
    <row r="438" s="11" customFormat="1" ht="12.75" hidden="1"/>
    <row r="439" s="11" customFormat="1" ht="12.75" hidden="1"/>
    <row r="440" s="11" customFormat="1" ht="12.75" hidden="1"/>
    <row r="441" s="11" customFormat="1" ht="12.75" hidden="1"/>
    <row r="442" s="11" customFormat="1" ht="12.75" hidden="1"/>
    <row r="443" s="11" customFormat="1" ht="12.75" hidden="1"/>
    <row r="444" s="11" customFormat="1" ht="12.75" hidden="1"/>
    <row r="445" s="11" customFormat="1" ht="12.75" hidden="1"/>
    <row r="446" s="11" customFormat="1" ht="12.75" hidden="1"/>
    <row r="447" s="11" customFormat="1" ht="12.75" hidden="1"/>
    <row r="448" s="11" customFormat="1" ht="12.75" hidden="1"/>
    <row r="449" s="11" customFormat="1" ht="12.75" hidden="1"/>
    <row r="450" s="11" customFormat="1" ht="12.75" hidden="1"/>
    <row r="451" s="11" customFormat="1" ht="12.75" hidden="1"/>
    <row r="452" s="11" customFormat="1" ht="12.75" hidden="1"/>
    <row r="453" s="11" customFormat="1" ht="12.75" hidden="1"/>
    <row r="454" s="11" customFormat="1" ht="12.75" hidden="1"/>
    <row r="455" s="11" customFormat="1" ht="12.75" hidden="1"/>
    <row r="456" s="11" customFormat="1" ht="12.75" hidden="1"/>
    <row r="457" s="11" customFormat="1" ht="12.75" hidden="1"/>
    <row r="458" s="11" customFormat="1" ht="12.75" hidden="1"/>
    <row r="459" s="11" customFormat="1" ht="12.75" hidden="1"/>
    <row r="460" s="11" customFormat="1" ht="12.75" hidden="1"/>
    <row r="461" s="11" customFormat="1" ht="12.75" hidden="1"/>
    <row r="462" s="11" customFormat="1" ht="12.75" hidden="1"/>
    <row r="463" s="11" customFormat="1" ht="12.75" hidden="1"/>
    <row r="464" s="11" customFormat="1" ht="12.75" hidden="1"/>
    <row r="465" s="11" customFormat="1" ht="12.75" hidden="1"/>
    <row r="466" s="11" customFormat="1" ht="12.75" hidden="1"/>
    <row r="467" s="11" customFormat="1" ht="12.75" hidden="1"/>
    <row r="468" s="11" customFormat="1" ht="12.75" hidden="1"/>
    <row r="469" s="11" customFormat="1" ht="12.75" hidden="1"/>
    <row r="470" s="11" customFormat="1" ht="12.75" hidden="1"/>
    <row r="471" s="11" customFormat="1" ht="12.75" hidden="1"/>
    <row r="472" s="11" customFormat="1" ht="12.75" hidden="1"/>
    <row r="473" s="11" customFormat="1" ht="12.75" hidden="1"/>
    <row r="474" s="11" customFormat="1" ht="12.75" hidden="1"/>
    <row r="475" s="11" customFormat="1" ht="12.75" hidden="1"/>
    <row r="476" s="11" customFormat="1" ht="12.75" hidden="1"/>
    <row r="477" s="11" customFormat="1" ht="12.75" hidden="1"/>
    <row r="478" s="11" customFormat="1" ht="12.75" hidden="1"/>
    <row r="479" s="11" customFormat="1" ht="12.75" hidden="1"/>
    <row r="480" s="11" customFormat="1" ht="12.75" hidden="1"/>
    <row r="481" s="11" customFormat="1" ht="12.75" hidden="1"/>
    <row r="482" s="11" customFormat="1" ht="12.75" hidden="1"/>
    <row r="483" s="11" customFormat="1" ht="12.75" hidden="1"/>
    <row r="484" s="11" customFormat="1" ht="12.75" hidden="1"/>
    <row r="485" s="11" customFormat="1" ht="12.75" hidden="1"/>
    <row r="486" s="11" customFormat="1" ht="12.75" hidden="1"/>
    <row r="487" s="11" customFormat="1" ht="12.75" hidden="1"/>
    <row r="488" s="11" customFormat="1" ht="12.75" hidden="1"/>
    <row r="489" s="11" customFormat="1" ht="12.75" hidden="1"/>
    <row r="490" s="11" customFormat="1" ht="12.75" hidden="1"/>
    <row r="491" s="11" customFormat="1" ht="12.75" hidden="1"/>
    <row r="492" s="11" customFormat="1" ht="12.75" hidden="1"/>
    <row r="493" s="11" customFormat="1" ht="12.75" hidden="1"/>
    <row r="494" s="11" customFormat="1" ht="12.75" hidden="1"/>
    <row r="495" s="11" customFormat="1" ht="12.75" hidden="1"/>
    <row r="496" s="11" customFormat="1" ht="12.75" hidden="1"/>
    <row r="497" s="11" customFormat="1" ht="12.75" hidden="1"/>
    <row r="498" s="11" customFormat="1" ht="12.75" hidden="1"/>
    <row r="499" s="11" customFormat="1" ht="12.75" hidden="1"/>
    <row r="500" s="11" customFormat="1" ht="12.75" hidden="1"/>
    <row r="501" s="11" customFormat="1" ht="12.75" hidden="1"/>
    <row r="502" s="11" customFormat="1" ht="12.75" hidden="1"/>
    <row r="503" s="11" customFormat="1" ht="12.75" hidden="1"/>
    <row r="504" s="11" customFormat="1" ht="12.75" hidden="1"/>
    <row r="505" s="11" customFormat="1" ht="12.75" hidden="1"/>
    <row r="506" s="11" customFormat="1" ht="12.75" hidden="1"/>
    <row r="507" s="11" customFormat="1" ht="12.75" hidden="1"/>
    <row r="508" s="11" customFormat="1" ht="12.75" hidden="1"/>
    <row r="509" s="11" customFormat="1" ht="12.75" hidden="1"/>
    <row r="510" s="11" customFormat="1" ht="12.75" hidden="1"/>
    <row r="511" s="11" customFormat="1" ht="12.75" hidden="1"/>
    <row r="512" s="11" customFormat="1" ht="12.75" hidden="1"/>
    <row r="513" s="11" customFormat="1" ht="12.75" hidden="1"/>
    <row r="514" s="11" customFormat="1" ht="12.75" hidden="1"/>
    <row r="515" s="11" customFormat="1" ht="12.75" hidden="1"/>
    <row r="516" s="11" customFormat="1" ht="12.75" hidden="1"/>
    <row r="517" s="11" customFormat="1" ht="12.75" hidden="1"/>
    <row r="518" s="11" customFormat="1" ht="12.75" hidden="1"/>
    <row r="519" s="11" customFormat="1" ht="12.75" hidden="1"/>
    <row r="520" s="11" customFormat="1" ht="12.75" hidden="1"/>
    <row r="521" s="11" customFormat="1" ht="12.75" hidden="1"/>
    <row r="522" s="11" customFormat="1" ht="12.75" hidden="1"/>
    <row r="523" s="11" customFormat="1" ht="12.75" hidden="1"/>
    <row r="524" s="11" customFormat="1" ht="12.75" hidden="1"/>
    <row r="525" s="11" customFormat="1" ht="12.75" hidden="1"/>
    <row r="526" s="11" customFormat="1" ht="12.75" hidden="1"/>
    <row r="527" s="11" customFormat="1" ht="12.75" hidden="1"/>
    <row r="528" s="11" customFormat="1" ht="12.75" hidden="1"/>
    <row r="529" s="11" customFormat="1" ht="12.75" hidden="1"/>
    <row r="530" s="11" customFormat="1" ht="12.75" hidden="1"/>
    <row r="531" s="11" customFormat="1" ht="12.75" hidden="1"/>
    <row r="532" s="11" customFormat="1" ht="12.75" hidden="1"/>
    <row r="533" s="11" customFormat="1" ht="12.75" hidden="1"/>
    <row r="534" s="11" customFormat="1" ht="12.75" hidden="1"/>
    <row r="535" s="11" customFormat="1" ht="12.75" hidden="1"/>
    <row r="536" s="11" customFormat="1" ht="12.75" hidden="1"/>
    <row r="537" s="11" customFormat="1" ht="12.75" hidden="1"/>
    <row r="538" s="11" customFormat="1" ht="12.75" hidden="1"/>
    <row r="539" s="11" customFormat="1" ht="12.75" hidden="1"/>
    <row r="540" s="11" customFormat="1" ht="12.75" hidden="1"/>
    <row r="541" s="11" customFormat="1" ht="12.75" hidden="1"/>
    <row r="542" s="11" customFormat="1" ht="12.75" hidden="1"/>
    <row r="543" s="11" customFormat="1" ht="12.75" hidden="1"/>
    <row r="544" s="11" customFormat="1" ht="12.75" hidden="1"/>
    <row r="545" s="11" customFormat="1" ht="12.75" hidden="1"/>
    <row r="546" s="11" customFormat="1" ht="12.75" hidden="1"/>
    <row r="547" s="11" customFormat="1" ht="12.75" hidden="1"/>
    <row r="548" s="11" customFormat="1" ht="12.75" hidden="1"/>
    <row r="549" s="11" customFormat="1" ht="12.75" hidden="1"/>
    <row r="550" s="11" customFormat="1" ht="12.75" hidden="1"/>
    <row r="551" s="11" customFormat="1" ht="12.75" hidden="1"/>
    <row r="552" s="11" customFormat="1" ht="12.75" hidden="1"/>
    <row r="553" s="11" customFormat="1" ht="12.75" hidden="1"/>
    <row r="554" s="11" customFormat="1" ht="12.75" hidden="1"/>
    <row r="555" s="11" customFormat="1" ht="12.75" hidden="1"/>
    <row r="556" s="11" customFormat="1" ht="12.75" hidden="1"/>
    <row r="557" s="11" customFormat="1" ht="12.75" hidden="1"/>
    <row r="558" s="11" customFormat="1" ht="12.75" hidden="1"/>
    <row r="559" s="11" customFormat="1" ht="12.75" hidden="1"/>
    <row r="560" s="11" customFormat="1" ht="12.75" hidden="1"/>
    <row r="561" s="11" customFormat="1" ht="12.75" hidden="1"/>
    <row r="562" s="11" customFormat="1" ht="12.75" hidden="1"/>
    <row r="563" s="11" customFormat="1" ht="12.75" hidden="1"/>
    <row r="564" s="11" customFormat="1" ht="12.75" hidden="1"/>
    <row r="565" s="11" customFormat="1" ht="12.75" hidden="1"/>
    <row r="566" s="11" customFormat="1" ht="12.75" hidden="1"/>
    <row r="567" s="11" customFormat="1" ht="12.75" hidden="1"/>
    <row r="568" s="11" customFormat="1" ht="12.75" hidden="1"/>
    <row r="569" s="11" customFormat="1" ht="12.75" hidden="1"/>
    <row r="570" s="11" customFormat="1" ht="12.75" hidden="1"/>
    <row r="571" s="11" customFormat="1" ht="12.75" hidden="1"/>
    <row r="572" s="11" customFormat="1" ht="12.75" hidden="1"/>
    <row r="573" s="11" customFormat="1" ht="12.75" hidden="1"/>
    <row r="574" s="11" customFormat="1" ht="12.75" hidden="1"/>
    <row r="575" s="11" customFormat="1" ht="12.75" hidden="1"/>
    <row r="576" s="11" customFormat="1" ht="12.75" hidden="1"/>
    <row r="577" s="11" customFormat="1" ht="12.75" hidden="1"/>
    <row r="578" s="11" customFormat="1" ht="12.75" hidden="1"/>
    <row r="579" s="11" customFormat="1" ht="12.75" hidden="1"/>
    <row r="580" s="11" customFormat="1" ht="12.75" hidden="1"/>
    <row r="581" s="11" customFormat="1" ht="12.75" hidden="1"/>
    <row r="582" s="11" customFormat="1" ht="12.75" hidden="1"/>
    <row r="583" s="11" customFormat="1" ht="12.75" hidden="1"/>
    <row r="584" s="11" customFormat="1" ht="12.75" hidden="1"/>
    <row r="585" s="11" customFormat="1" ht="12.75" hidden="1"/>
    <row r="586" s="11" customFormat="1" ht="12.75" hidden="1"/>
    <row r="587" s="11" customFormat="1" ht="12.75" hidden="1"/>
    <row r="588" s="11" customFormat="1" ht="12.75" hidden="1"/>
    <row r="589" s="11" customFormat="1" ht="12.75" hidden="1"/>
    <row r="590" s="11" customFormat="1" ht="12.75" hidden="1"/>
    <row r="591" s="11" customFormat="1" ht="12.75" hidden="1"/>
    <row r="592" s="11" customFormat="1" ht="12.75" hidden="1"/>
    <row r="593" s="11" customFormat="1" ht="12.75" hidden="1"/>
    <row r="594" s="11" customFormat="1" ht="12.75" hidden="1"/>
    <row r="595" s="11" customFormat="1" ht="12.75" hidden="1"/>
    <row r="596" s="11" customFormat="1" ht="12.75" hidden="1"/>
    <row r="597" s="11" customFormat="1" ht="12.75" hidden="1"/>
    <row r="598" s="11" customFormat="1" ht="12.75" hidden="1"/>
    <row r="599" s="11" customFormat="1" ht="12.75" hidden="1"/>
    <row r="600" s="11" customFormat="1" ht="12.75" hidden="1"/>
    <row r="601" s="11" customFormat="1" ht="12.75" hidden="1"/>
    <row r="602" s="11" customFormat="1" ht="12.75" hidden="1"/>
    <row r="603" s="11" customFormat="1" ht="12.75" hidden="1"/>
    <row r="604" s="11" customFormat="1" ht="12.75" hidden="1"/>
    <row r="605" s="11" customFormat="1" ht="12.75" hidden="1"/>
    <row r="606" s="11" customFormat="1" ht="12.75" hidden="1"/>
    <row r="607" s="11" customFormat="1" ht="12.75" hidden="1"/>
    <row r="608" s="11" customFormat="1" ht="12.75" hidden="1"/>
    <row r="609" s="11" customFormat="1" ht="12.75" hidden="1"/>
    <row r="610" s="11" customFormat="1" ht="12.75" hidden="1"/>
    <row r="611" s="11" customFormat="1" ht="12.75" hidden="1"/>
    <row r="612" s="11" customFormat="1" ht="12.75" hidden="1"/>
    <row r="613" s="11" customFormat="1" ht="12.75" hidden="1"/>
    <row r="614" s="11" customFormat="1" ht="12.75" hidden="1"/>
    <row r="615" s="11" customFormat="1" ht="12.75" hidden="1"/>
    <row r="616" s="11" customFormat="1" ht="12.75" hidden="1"/>
    <row r="617" s="11" customFormat="1" ht="12.75" hidden="1"/>
    <row r="618" s="11" customFormat="1" ht="12.75" hidden="1"/>
    <row r="619" s="11" customFormat="1" ht="12.75" hidden="1"/>
    <row r="620" s="11" customFormat="1" ht="12.75" hidden="1"/>
    <row r="621" s="11" customFormat="1" ht="12.75" hidden="1"/>
    <row r="622" s="11" customFormat="1" ht="12.75" hidden="1"/>
    <row r="623" s="11" customFormat="1" ht="12.75" hidden="1"/>
    <row r="624" s="11" customFormat="1" ht="12.75" hidden="1"/>
    <row r="625" s="11" customFormat="1" ht="12.75" hidden="1"/>
    <row r="626" s="11" customFormat="1" ht="12.75" hidden="1"/>
    <row r="627" s="11" customFormat="1" ht="12.75" hidden="1"/>
    <row r="628" s="11" customFormat="1" ht="12.75" hidden="1"/>
    <row r="629" s="11" customFormat="1" ht="12.75" hidden="1"/>
    <row r="630" s="11" customFormat="1" ht="12.75" hidden="1"/>
    <row r="631" s="11" customFormat="1" ht="12.75" hidden="1"/>
    <row r="632" s="11" customFormat="1" ht="12.75" hidden="1"/>
  </sheetData>
  <sheetProtection password="A6FE" sheet="1" objects="1" scenarios="1"/>
  <mergeCells count="130">
    <mergeCell ref="E45:G45"/>
    <mergeCell ref="C38:D38"/>
    <mergeCell ref="I20:J20"/>
    <mergeCell ref="G21:H21"/>
    <mergeCell ref="H32:J32"/>
    <mergeCell ref="B46:J46"/>
    <mergeCell ref="H45:J45"/>
    <mergeCell ref="H44:J44"/>
    <mergeCell ref="H38:J38"/>
    <mergeCell ref="H43:J43"/>
    <mergeCell ref="H39:J39"/>
    <mergeCell ref="H41:J41"/>
    <mergeCell ref="C45:D45"/>
    <mergeCell ref="C32:D32"/>
    <mergeCell ref="C33:D33"/>
    <mergeCell ref="C43:D43"/>
    <mergeCell ref="C44:D44"/>
    <mergeCell ref="E38:G38"/>
    <mergeCell ref="E39:G39"/>
    <mergeCell ref="E43:G43"/>
    <mergeCell ref="E44:G44"/>
    <mergeCell ref="E40:G40"/>
    <mergeCell ref="E41:G41"/>
    <mergeCell ref="C40:D40"/>
    <mergeCell ref="F5:G5"/>
    <mergeCell ref="E18:F18"/>
    <mergeCell ref="H25:J25"/>
    <mergeCell ref="I19:J19"/>
    <mergeCell ref="C36:D36"/>
    <mergeCell ref="H29:J29"/>
    <mergeCell ref="B30:J30"/>
    <mergeCell ref="C29:D29"/>
    <mergeCell ref="H35:J35"/>
    <mergeCell ref="I21:J21"/>
    <mergeCell ref="E17:F17"/>
    <mergeCell ref="G15:H15"/>
    <mergeCell ref="E21:F21"/>
    <mergeCell ref="H31:J31"/>
    <mergeCell ref="E31:G31"/>
    <mergeCell ref="I6:J6"/>
    <mergeCell ref="I7:J7"/>
    <mergeCell ref="E28:G28"/>
    <mergeCell ref="E29:G29"/>
    <mergeCell ref="I8:J8"/>
    <mergeCell ref="B26:J26"/>
    <mergeCell ref="H27:J27"/>
    <mergeCell ref="E32:G32"/>
    <mergeCell ref="C34:D34"/>
    <mergeCell ref="B1:J1"/>
    <mergeCell ref="B37:J37"/>
    <mergeCell ref="H2:J2"/>
    <mergeCell ref="F6:G6"/>
    <mergeCell ref="F8:G8"/>
    <mergeCell ref="F7:G7"/>
    <mergeCell ref="B14:J14"/>
    <mergeCell ref="G18:H18"/>
    <mergeCell ref="I18:J18"/>
    <mergeCell ref="G19:H19"/>
    <mergeCell ref="B15:B16"/>
    <mergeCell ref="H23:J23"/>
    <mergeCell ref="B22:J22"/>
    <mergeCell ref="E15:F15"/>
    <mergeCell ref="E19:F19"/>
    <mergeCell ref="E20:F20"/>
    <mergeCell ref="E16:F16"/>
    <mergeCell ref="H36:J36"/>
    <mergeCell ref="E35:G35"/>
    <mergeCell ref="E36:G36"/>
    <mergeCell ref="H34:J34"/>
    <mergeCell ref="H28:J28"/>
    <mergeCell ref="E34:G34"/>
    <mergeCell ref="I5:J5"/>
    <mergeCell ref="B2:C2"/>
    <mergeCell ref="D2:F2"/>
    <mergeCell ref="I4:J4"/>
    <mergeCell ref="F4:G4"/>
    <mergeCell ref="B3:J3"/>
    <mergeCell ref="B4:D4"/>
    <mergeCell ref="I11:J11"/>
    <mergeCell ref="E27:G27"/>
    <mergeCell ref="C9:D9"/>
    <mergeCell ref="C10:D10"/>
    <mergeCell ref="C11:D11"/>
    <mergeCell ref="F12:G12"/>
    <mergeCell ref="F9:G9"/>
    <mergeCell ref="F10:G10"/>
    <mergeCell ref="H24:J24"/>
    <mergeCell ref="I9:J9"/>
    <mergeCell ref="C13:D13"/>
    <mergeCell ref="F13:G13"/>
    <mergeCell ref="I13:J13"/>
    <mergeCell ref="C12:D12"/>
    <mergeCell ref="F11:G11"/>
    <mergeCell ref="C5:D5"/>
    <mergeCell ref="C6:D6"/>
    <mergeCell ref="C7:D7"/>
    <mergeCell ref="H33:J33"/>
    <mergeCell ref="C8:D8"/>
    <mergeCell ref="I10:J10"/>
    <mergeCell ref="G16:H16"/>
    <mergeCell ref="I15:J15"/>
    <mergeCell ref="I16:J16"/>
    <mergeCell ref="G17:H17"/>
    <mergeCell ref="I17:J17"/>
    <mergeCell ref="I12:J12"/>
    <mergeCell ref="C20:D20"/>
    <mergeCell ref="E25:G25"/>
    <mergeCell ref="H40:J40"/>
    <mergeCell ref="C42:D42"/>
    <mergeCell ref="E42:G42"/>
    <mergeCell ref="H42:J42"/>
    <mergeCell ref="C24:D24"/>
    <mergeCell ref="C25:D25"/>
    <mergeCell ref="C41:D41"/>
    <mergeCell ref="C15:D15"/>
    <mergeCell ref="C16:D16"/>
    <mergeCell ref="C17:D17"/>
    <mergeCell ref="C18:D18"/>
    <mergeCell ref="C19:D19"/>
    <mergeCell ref="E33:G33"/>
    <mergeCell ref="C21:D21"/>
    <mergeCell ref="E23:G23"/>
    <mergeCell ref="C23:D23"/>
    <mergeCell ref="G20:H20"/>
    <mergeCell ref="C35:D35"/>
    <mergeCell ref="C28:D28"/>
    <mergeCell ref="C27:D27"/>
    <mergeCell ref="C31:D31"/>
    <mergeCell ref="C39:D39"/>
    <mergeCell ref="E24:G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showRowColHeaders="0" showZeros="0" zoomScalePageLayoutView="0" workbookViewId="0" topLeftCell="A1">
      <selection activeCell="M4" sqref="M4"/>
    </sheetView>
  </sheetViews>
  <sheetFormatPr defaultColWidth="0" defaultRowHeight="12.75" zeroHeight="1"/>
  <cols>
    <col min="1" max="1" width="2.7109375" style="8" customWidth="1"/>
    <col min="2" max="2" width="11.140625" style="9" customWidth="1"/>
    <col min="3" max="3" width="26.57421875" style="9" customWidth="1"/>
    <col min="4" max="4" width="7.28125" style="9" customWidth="1"/>
    <col min="5" max="5" width="2.28125" style="9" customWidth="1"/>
    <col min="6" max="6" width="10.57421875" style="9" customWidth="1"/>
    <col min="7" max="7" width="5.140625" style="9" customWidth="1"/>
    <col min="8" max="8" width="2.28125" style="9" customWidth="1"/>
    <col min="9" max="9" width="10.00390625" style="9" customWidth="1"/>
    <col min="10" max="13" width="6.7109375" style="9" customWidth="1"/>
    <col min="14" max="14" width="2.7109375" style="8" customWidth="1"/>
    <col min="15" max="16384" width="9.140625" style="8" hidden="1" customWidth="1"/>
  </cols>
  <sheetData>
    <row r="1" spans="2:13" s="45" customFormat="1" ht="12.75">
      <c r="B1" s="541" t="s">
        <v>77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</row>
    <row r="2" spans="2:13" s="45" customFormat="1" ht="13.5" customHeight="1" thickBot="1">
      <c r="B2" s="543" t="s">
        <v>70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2:13" s="45" customFormat="1" ht="16.5" customHeight="1">
      <c r="B3" s="545" t="s">
        <v>96</v>
      </c>
      <c r="C3" s="370"/>
      <c r="D3" s="370"/>
      <c r="E3" s="370"/>
      <c r="F3" s="370"/>
      <c r="G3" s="370"/>
      <c r="H3" s="370"/>
      <c r="I3" s="370"/>
      <c r="J3" s="370"/>
      <c r="K3" s="316"/>
      <c r="L3" s="546"/>
      <c r="M3" s="94"/>
    </row>
    <row r="4" spans="2:13" s="45" customFormat="1" ht="16.5" customHeight="1">
      <c r="B4" s="495" t="s">
        <v>100</v>
      </c>
      <c r="C4" s="496"/>
      <c r="D4" s="496"/>
      <c r="E4" s="496"/>
      <c r="F4" s="496"/>
      <c r="G4" s="496"/>
      <c r="H4" s="496"/>
      <c r="I4" s="496"/>
      <c r="J4" s="496"/>
      <c r="K4" s="199"/>
      <c r="L4" s="402"/>
      <c r="M4" s="89"/>
    </row>
    <row r="5" spans="2:13" s="45" customFormat="1" ht="16.5" customHeight="1">
      <c r="B5" s="495" t="s">
        <v>322</v>
      </c>
      <c r="C5" s="496"/>
      <c r="D5" s="496"/>
      <c r="E5" s="496"/>
      <c r="F5" s="496"/>
      <c r="G5" s="496"/>
      <c r="H5" s="496"/>
      <c r="I5" s="496"/>
      <c r="J5" s="496"/>
      <c r="K5" s="199"/>
      <c r="L5" s="402"/>
      <c r="M5" s="89"/>
    </row>
    <row r="6" spans="2:13" s="45" customFormat="1" ht="16.5" customHeight="1">
      <c r="B6" s="495" t="s">
        <v>55</v>
      </c>
      <c r="C6" s="496"/>
      <c r="D6" s="496"/>
      <c r="E6" s="496"/>
      <c r="F6" s="496"/>
      <c r="G6" s="496"/>
      <c r="H6" s="496"/>
      <c r="I6" s="496"/>
      <c r="J6" s="496"/>
      <c r="K6" s="199"/>
      <c r="L6" s="402"/>
      <c r="M6" s="89"/>
    </row>
    <row r="7" spans="2:13" s="45" customFormat="1" ht="16.5" customHeight="1">
      <c r="B7" s="495" t="s">
        <v>210</v>
      </c>
      <c r="C7" s="496"/>
      <c r="D7" s="496"/>
      <c r="E7" s="496"/>
      <c r="F7" s="496"/>
      <c r="G7" s="496"/>
      <c r="H7" s="496"/>
      <c r="I7" s="496"/>
      <c r="J7" s="496"/>
      <c r="K7" s="199"/>
      <c r="L7" s="402"/>
      <c r="M7" s="89"/>
    </row>
    <row r="8" spans="2:13" s="45" customFormat="1" ht="16.5" customHeight="1">
      <c r="B8" s="495" t="s">
        <v>139</v>
      </c>
      <c r="C8" s="496"/>
      <c r="D8" s="496"/>
      <c r="E8" s="496"/>
      <c r="F8" s="496"/>
      <c r="G8" s="496"/>
      <c r="H8" s="496"/>
      <c r="I8" s="496"/>
      <c r="J8" s="496"/>
      <c r="K8" s="199"/>
      <c r="L8" s="402"/>
      <c r="M8" s="89"/>
    </row>
    <row r="9" spans="2:13" s="45" customFormat="1" ht="24" customHeight="1">
      <c r="B9" s="495" t="s">
        <v>240</v>
      </c>
      <c r="C9" s="496"/>
      <c r="D9" s="496"/>
      <c r="E9" s="496"/>
      <c r="F9" s="496"/>
      <c r="G9" s="496"/>
      <c r="H9" s="496"/>
      <c r="I9" s="496"/>
      <c r="J9" s="496"/>
      <c r="K9" s="199"/>
      <c r="L9" s="402"/>
      <c r="M9" s="89"/>
    </row>
    <row r="10" spans="2:13" s="45" customFormat="1" ht="16.5" customHeight="1">
      <c r="B10" s="495" t="s">
        <v>140</v>
      </c>
      <c r="C10" s="496"/>
      <c r="D10" s="496"/>
      <c r="E10" s="496"/>
      <c r="F10" s="496"/>
      <c r="G10" s="496"/>
      <c r="H10" s="496"/>
      <c r="I10" s="496"/>
      <c r="J10" s="496"/>
      <c r="K10" s="199"/>
      <c r="L10" s="402"/>
      <c r="M10" s="89"/>
    </row>
    <row r="11" spans="2:13" s="45" customFormat="1" ht="16.5" customHeight="1">
      <c r="B11" s="495" t="s">
        <v>128</v>
      </c>
      <c r="C11" s="496"/>
      <c r="D11" s="496"/>
      <c r="E11" s="496"/>
      <c r="F11" s="496"/>
      <c r="G11" s="496"/>
      <c r="H11" s="496"/>
      <c r="I11" s="496"/>
      <c r="J11" s="496"/>
      <c r="K11" s="199"/>
      <c r="L11" s="402"/>
      <c r="M11" s="89"/>
    </row>
    <row r="12" spans="2:13" s="45" customFormat="1" ht="16.5" customHeight="1">
      <c r="B12" s="495" t="s">
        <v>50</v>
      </c>
      <c r="C12" s="496"/>
      <c r="D12" s="496"/>
      <c r="E12" s="496"/>
      <c r="F12" s="496"/>
      <c r="G12" s="496"/>
      <c r="H12" s="496"/>
      <c r="I12" s="496"/>
      <c r="J12" s="496"/>
      <c r="K12" s="199"/>
      <c r="L12" s="402"/>
      <c r="M12" s="89"/>
    </row>
    <row r="13" spans="2:13" s="45" customFormat="1" ht="16.5" customHeight="1">
      <c r="B13" s="495" t="s">
        <v>71</v>
      </c>
      <c r="C13" s="496"/>
      <c r="D13" s="496"/>
      <c r="E13" s="496"/>
      <c r="F13" s="496"/>
      <c r="G13" s="496"/>
      <c r="H13" s="496"/>
      <c r="I13" s="496"/>
      <c r="J13" s="496"/>
      <c r="K13" s="199"/>
      <c r="L13" s="402"/>
      <c r="M13" s="89"/>
    </row>
    <row r="14" spans="2:13" s="45" customFormat="1" ht="16.5" customHeight="1">
      <c r="B14" s="495" t="s">
        <v>141</v>
      </c>
      <c r="C14" s="496"/>
      <c r="D14" s="496"/>
      <c r="E14" s="496"/>
      <c r="F14" s="496"/>
      <c r="G14" s="496"/>
      <c r="H14" s="496"/>
      <c r="I14" s="496"/>
      <c r="J14" s="496"/>
      <c r="K14" s="199"/>
      <c r="L14" s="402"/>
      <c r="M14" s="89"/>
    </row>
    <row r="15" spans="2:13" s="45" customFormat="1" ht="16.5" customHeight="1">
      <c r="B15" s="495" t="s">
        <v>101</v>
      </c>
      <c r="C15" s="496"/>
      <c r="D15" s="496"/>
      <c r="E15" s="496"/>
      <c r="F15" s="496"/>
      <c r="G15" s="496"/>
      <c r="H15" s="496"/>
      <c r="I15" s="496"/>
      <c r="J15" s="496"/>
      <c r="K15" s="199"/>
      <c r="L15" s="402"/>
      <c r="M15" s="89"/>
    </row>
    <row r="16" spans="2:13" s="45" customFormat="1" ht="16.5" customHeight="1" thickBot="1">
      <c r="B16" s="562" t="s">
        <v>102</v>
      </c>
      <c r="C16" s="563"/>
      <c r="D16" s="563"/>
      <c r="E16" s="563"/>
      <c r="F16" s="563"/>
      <c r="G16" s="563"/>
      <c r="H16" s="563"/>
      <c r="I16" s="563"/>
      <c r="J16" s="563"/>
      <c r="K16" s="332"/>
      <c r="L16" s="564"/>
      <c r="M16" s="90">
        <f>SUM(M4:M15)</f>
        <v>0</v>
      </c>
    </row>
    <row r="17" spans="2:13" s="45" customFormat="1" ht="9" customHeight="1" thickBot="1"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</row>
    <row r="18" spans="2:13" s="45" customFormat="1" ht="9" customHeight="1">
      <c r="B18" s="50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2:13" s="45" customFormat="1" ht="15" customHeight="1">
      <c r="B19" s="516" t="s">
        <v>63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</row>
    <row r="20" spans="2:13" s="45" customFormat="1" ht="9" customHeight="1" thickBot="1">
      <c r="B20" s="507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2:13" s="45" customFormat="1" ht="24" customHeight="1" thickBot="1">
      <c r="B21" s="91" t="s">
        <v>116</v>
      </c>
      <c r="C21" s="92"/>
      <c r="D21" s="509" t="s">
        <v>80</v>
      </c>
      <c r="E21" s="509"/>
      <c r="F21" s="93"/>
      <c r="G21" s="565"/>
      <c r="H21" s="566"/>
      <c r="I21" s="522"/>
      <c r="J21" s="523"/>
      <c r="K21" s="524"/>
      <c r="L21" s="524"/>
      <c r="M21" s="525"/>
    </row>
    <row r="22" spans="2:13" s="45" customFormat="1" ht="9.75" customHeight="1">
      <c r="B22" s="403"/>
      <c r="C22" s="508"/>
      <c r="D22" s="508"/>
      <c r="E22" s="508"/>
      <c r="F22" s="508"/>
      <c r="G22" s="508"/>
      <c r="H22" s="508"/>
      <c r="I22" s="520" t="s">
        <v>181</v>
      </c>
      <c r="J22" s="521"/>
      <c r="K22" s="521"/>
      <c r="L22" s="521"/>
      <c r="M22" s="521"/>
    </row>
    <row r="23" spans="2:13" s="45" customFormat="1" ht="15" customHeight="1" thickBot="1">
      <c r="B23" s="403" t="s">
        <v>72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2:13" s="45" customFormat="1" ht="10.5" customHeight="1">
      <c r="B24" s="514" t="s">
        <v>127</v>
      </c>
      <c r="C24" s="512"/>
      <c r="D24" s="512"/>
      <c r="E24" s="512"/>
      <c r="F24" s="515"/>
      <c r="G24" s="510" t="s">
        <v>78</v>
      </c>
      <c r="H24" s="512"/>
      <c r="I24" s="515"/>
      <c r="J24" s="510" t="s">
        <v>79</v>
      </c>
      <c r="K24" s="511"/>
      <c r="L24" s="512"/>
      <c r="M24" s="513"/>
    </row>
    <row r="25" spans="2:13" s="45" customFormat="1" ht="13.5" customHeight="1">
      <c r="B25" s="533"/>
      <c r="C25" s="534"/>
      <c r="D25" s="534"/>
      <c r="E25" s="534"/>
      <c r="F25" s="535"/>
      <c r="G25" s="536"/>
      <c r="H25" s="534"/>
      <c r="I25" s="535"/>
      <c r="J25" s="536"/>
      <c r="K25" s="534"/>
      <c r="L25" s="534"/>
      <c r="M25" s="537"/>
    </row>
    <row r="26" spans="2:13" s="45" customFormat="1" ht="10.5" customHeight="1">
      <c r="B26" s="526" t="s">
        <v>66</v>
      </c>
      <c r="C26" s="527"/>
      <c r="D26" s="528" t="s">
        <v>65</v>
      </c>
      <c r="E26" s="529"/>
      <c r="F26" s="527"/>
      <c r="G26" s="530" t="s">
        <v>67</v>
      </c>
      <c r="H26" s="529"/>
      <c r="I26" s="529"/>
      <c r="J26" s="527"/>
      <c r="K26" s="530" t="s">
        <v>81</v>
      </c>
      <c r="L26" s="531"/>
      <c r="M26" s="532"/>
    </row>
    <row r="27" spans="2:13" s="45" customFormat="1" ht="13.5" customHeight="1" thickBot="1">
      <c r="B27" s="538"/>
      <c r="C27" s="539"/>
      <c r="D27" s="540"/>
      <c r="E27" s="493"/>
      <c r="F27" s="539"/>
      <c r="G27" s="492"/>
      <c r="H27" s="493"/>
      <c r="I27" s="493"/>
      <c r="J27" s="539"/>
      <c r="K27" s="492"/>
      <c r="L27" s="493"/>
      <c r="M27" s="494"/>
    </row>
    <row r="28" spans="2:13" s="45" customFormat="1" ht="9.75" customHeight="1">
      <c r="B28" s="50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2:13" s="46" customFormat="1" ht="18" customHeight="1">
      <c r="B29" s="504" t="s">
        <v>64</v>
      </c>
      <c r="C29" s="505"/>
      <c r="D29" s="505"/>
      <c r="E29" s="505"/>
      <c r="F29" s="505"/>
      <c r="G29" s="505"/>
      <c r="H29" s="505"/>
      <c r="I29" s="506"/>
      <c r="J29" s="501"/>
      <c r="K29" s="502"/>
      <c r="L29" s="503"/>
      <c r="M29" s="77"/>
    </row>
    <row r="30" spans="2:13" s="45" customFormat="1" ht="9.75" customHeight="1">
      <c r="B30" s="50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2:13" s="45" customFormat="1" ht="15" customHeight="1">
      <c r="B31" s="403" t="s">
        <v>270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</row>
    <row r="32" spans="2:13" s="78" customFormat="1" ht="18" customHeight="1">
      <c r="B32" s="79" t="s">
        <v>241</v>
      </c>
      <c r="C32" s="79"/>
      <c r="D32" s="80"/>
      <c r="E32" s="81"/>
      <c r="F32" s="79" t="s">
        <v>82</v>
      </c>
      <c r="G32" s="79"/>
      <c r="H32" s="81"/>
      <c r="I32" s="79" t="s">
        <v>182</v>
      </c>
      <c r="J32" s="79"/>
      <c r="K32" s="82"/>
      <c r="L32" s="82"/>
      <c r="M32" s="82"/>
    </row>
    <row r="33" spans="2:13" s="78" customFormat="1" ht="6" customHeight="1">
      <c r="B33" s="499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</row>
    <row r="34" spans="2:13" s="78" customFormat="1" ht="18" customHeight="1">
      <c r="B34" s="79" t="s">
        <v>242</v>
      </c>
      <c r="C34" s="79"/>
      <c r="D34" s="79"/>
      <c r="E34" s="79"/>
      <c r="F34" s="574"/>
      <c r="G34" s="199"/>
      <c r="H34" s="402"/>
      <c r="I34" s="572" t="s">
        <v>125</v>
      </c>
      <c r="J34" s="573"/>
      <c r="K34" s="574"/>
      <c r="L34" s="199"/>
      <c r="M34" s="402"/>
    </row>
    <row r="35" spans="2:13" s="78" customFormat="1" ht="18" customHeight="1">
      <c r="B35" s="79"/>
      <c r="C35" s="79"/>
      <c r="D35" s="79"/>
      <c r="E35" s="79"/>
      <c r="F35" s="79"/>
      <c r="G35" s="79"/>
      <c r="H35" s="83"/>
      <c r="I35" s="84"/>
      <c r="J35" s="84"/>
      <c r="K35" s="83"/>
      <c r="L35" s="83"/>
      <c r="M35" s="83"/>
    </row>
    <row r="36" spans="2:13" s="78" customFormat="1" ht="18" customHeight="1">
      <c r="B36" s="79"/>
      <c r="C36" s="79"/>
      <c r="D36" s="79"/>
      <c r="E36" s="79"/>
      <c r="F36" s="85"/>
      <c r="G36" s="85"/>
      <c r="H36" s="86"/>
      <c r="I36" s="87"/>
      <c r="J36" s="88" t="s">
        <v>126</v>
      </c>
      <c r="K36" s="574"/>
      <c r="L36" s="199"/>
      <c r="M36" s="402"/>
    </row>
    <row r="37" spans="2:13" s="78" customFormat="1" ht="9" customHeight="1" thickBot="1">
      <c r="B37" s="79"/>
      <c r="C37" s="79"/>
      <c r="D37" s="79"/>
      <c r="E37" s="79"/>
      <c r="F37" s="79"/>
      <c r="G37" s="79"/>
      <c r="H37" s="83"/>
      <c r="I37" s="84"/>
      <c r="J37" s="84"/>
      <c r="K37" s="83"/>
      <c r="L37" s="83"/>
      <c r="M37" s="83"/>
    </row>
    <row r="38" spans="1:14" s="10" customFormat="1" ht="18" customHeight="1">
      <c r="A38" s="78"/>
      <c r="B38" s="575" t="s">
        <v>83</v>
      </c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7"/>
      <c r="N38" s="78"/>
    </row>
    <row r="39" spans="1:14" s="10" customFormat="1" ht="18" customHeight="1">
      <c r="A39" s="78"/>
      <c r="B39" s="518" t="s">
        <v>183</v>
      </c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78"/>
      <c r="N39" s="78"/>
    </row>
    <row r="40" spans="1:14" s="10" customFormat="1" ht="18" customHeight="1">
      <c r="A40" s="78"/>
      <c r="B40" s="518" t="s">
        <v>142</v>
      </c>
      <c r="C40" s="519"/>
      <c r="D40" s="17"/>
      <c r="E40" s="23"/>
      <c r="F40" s="579">
        <f>MAX(-DPFO3!E45,0)</f>
        <v>0</v>
      </c>
      <c r="G40" s="580"/>
      <c r="H40" s="580"/>
      <c r="I40" s="580"/>
      <c r="J40" s="580"/>
      <c r="K40" s="580"/>
      <c r="L40" s="581"/>
      <c r="M40" s="18" t="s">
        <v>170</v>
      </c>
      <c r="N40" s="78"/>
    </row>
    <row r="41" spans="1:14" s="10" customFormat="1" ht="18" customHeight="1">
      <c r="A41" s="78"/>
      <c r="B41" s="518" t="s">
        <v>171</v>
      </c>
      <c r="C41" s="519"/>
      <c r="D41" s="17"/>
      <c r="E41" s="23"/>
      <c r="F41" s="558" t="str">
        <f>IF(F40=0," ",CONCATENATE(DPFO1!H31," ",DPFO1!M31,", ",DPFO1!C31))</f>
        <v> </v>
      </c>
      <c r="G41" s="558"/>
      <c r="H41" s="558"/>
      <c r="I41" s="558"/>
      <c r="J41" s="558"/>
      <c r="K41" s="558"/>
      <c r="L41" s="558"/>
      <c r="M41" s="18"/>
      <c r="N41" s="78"/>
    </row>
    <row r="42" spans="1:14" s="10" customFormat="1" ht="18" customHeight="1">
      <c r="A42" s="78"/>
      <c r="B42" s="16" t="s">
        <v>196</v>
      </c>
      <c r="C42" s="17"/>
      <c r="D42" s="17"/>
      <c r="E42" s="23"/>
      <c r="F42" s="497"/>
      <c r="G42" s="497"/>
      <c r="H42" s="23" t="s">
        <v>197</v>
      </c>
      <c r="I42" s="497"/>
      <c r="J42" s="497"/>
      <c r="K42" s="497"/>
      <c r="L42" s="497"/>
      <c r="M42" s="18"/>
      <c r="N42" s="78"/>
    </row>
    <row r="43" spans="1:14" s="10" customFormat="1" ht="18" customHeight="1">
      <c r="A43" s="78"/>
      <c r="B43" s="16" t="s">
        <v>198</v>
      </c>
      <c r="C43" s="559"/>
      <c r="D43" s="559"/>
      <c r="E43" s="559"/>
      <c r="F43" s="559"/>
      <c r="G43" s="560" t="s">
        <v>199</v>
      </c>
      <c r="H43" s="560"/>
      <c r="I43" s="560"/>
      <c r="J43" s="561"/>
      <c r="K43" s="561"/>
      <c r="L43" s="561"/>
      <c r="M43" s="18"/>
      <c r="N43" s="78"/>
    </row>
    <row r="44" spans="1:14" s="10" customFormat="1" ht="18" customHeight="1">
      <c r="A44" s="78"/>
      <c r="B44" s="16" t="s">
        <v>185</v>
      </c>
      <c r="C44" s="584" t="str">
        <f>CONCATENATE(DPFO1!K26," ",DPFO1!C26)</f>
        <v> </v>
      </c>
      <c r="D44" s="584"/>
      <c r="E44" s="26"/>
      <c r="F44" s="582" t="s">
        <v>184</v>
      </c>
      <c r="G44" s="583"/>
      <c r="H44" s="583"/>
      <c r="I44" s="583"/>
      <c r="J44" s="497" t="s">
        <v>170</v>
      </c>
      <c r="K44" s="497"/>
      <c r="L44" s="497"/>
      <c r="M44" s="18"/>
      <c r="N44" s="78"/>
    </row>
    <row r="45" spans="1:14" s="10" customFormat="1" ht="18" customHeight="1" thickBot="1">
      <c r="A45" s="78"/>
      <c r="B45" s="547" t="s">
        <v>108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9"/>
      <c r="N45" s="78"/>
    </row>
    <row r="46" spans="1:14" s="10" customFormat="1" ht="15" customHeight="1">
      <c r="A46" s="78"/>
      <c r="B46" s="403" t="s">
        <v>270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78"/>
    </row>
    <row r="47" spans="1:14" s="10" customFormat="1" ht="13.5" customHeight="1">
      <c r="A47" s="78"/>
      <c r="B47" s="499"/>
      <c r="C47" s="180"/>
      <c r="D47" s="180"/>
      <c r="E47" s="180"/>
      <c r="F47" s="180"/>
      <c r="G47" s="180"/>
      <c r="H47" s="178"/>
      <c r="I47" s="550" t="s">
        <v>217</v>
      </c>
      <c r="J47" s="551"/>
      <c r="K47" s="551"/>
      <c r="L47" s="551"/>
      <c r="M47" s="552"/>
      <c r="N47" s="78"/>
    </row>
    <row r="48" spans="1:14" s="10" customFormat="1" ht="13.5" customHeight="1">
      <c r="A48" s="78"/>
      <c r="B48" s="180"/>
      <c r="C48" s="180"/>
      <c r="D48" s="180"/>
      <c r="E48" s="180"/>
      <c r="F48" s="180"/>
      <c r="G48" s="180"/>
      <c r="H48" s="178"/>
      <c r="I48" s="553"/>
      <c r="J48" s="508"/>
      <c r="K48" s="508"/>
      <c r="L48" s="508"/>
      <c r="M48" s="554"/>
      <c r="N48" s="78"/>
    </row>
    <row r="49" spans="1:14" s="10" customFormat="1" ht="13.5" customHeight="1">
      <c r="A49" s="78"/>
      <c r="B49" s="180"/>
      <c r="C49" s="180"/>
      <c r="D49" s="180"/>
      <c r="E49" s="180"/>
      <c r="F49" s="180"/>
      <c r="G49" s="180"/>
      <c r="H49" s="178"/>
      <c r="I49" s="553"/>
      <c r="J49" s="508"/>
      <c r="K49" s="508"/>
      <c r="L49" s="508"/>
      <c r="M49" s="554"/>
      <c r="N49" s="78"/>
    </row>
    <row r="50" spans="1:14" s="10" customFormat="1" ht="13.5" customHeight="1">
      <c r="A50" s="78"/>
      <c r="B50" s="180"/>
      <c r="C50" s="180"/>
      <c r="D50" s="180"/>
      <c r="E50" s="180"/>
      <c r="F50" s="180"/>
      <c r="G50" s="180"/>
      <c r="H50" s="178"/>
      <c r="I50" s="555"/>
      <c r="J50" s="556"/>
      <c r="K50" s="556"/>
      <c r="L50" s="556"/>
      <c r="M50" s="557"/>
      <c r="N50" s="78"/>
    </row>
    <row r="51" spans="1:14" s="10" customFormat="1" ht="9.75" customHeight="1">
      <c r="A51" s="78"/>
      <c r="B51" s="587" t="s">
        <v>95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78"/>
    </row>
    <row r="52" spans="1:14" s="10" customFormat="1" ht="19.5" customHeight="1">
      <c r="A52" s="78"/>
      <c r="B52" s="585" t="s">
        <v>56</v>
      </c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78"/>
    </row>
    <row r="53" spans="1:14" ht="12.75">
      <c r="A53" s="45"/>
      <c r="B53" s="569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1"/>
      <c r="N53" s="45"/>
    </row>
    <row r="54" spans="1:14" ht="12.75">
      <c r="A54" s="45"/>
      <c r="B54" s="567">
        <v>4</v>
      </c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  <c r="N54" s="45"/>
    </row>
  </sheetData>
  <sheetProtection password="A6FE" sheet="1" objects="1" scenarios="1"/>
  <mergeCells count="72">
    <mergeCell ref="B54:M54"/>
    <mergeCell ref="B53:M53"/>
    <mergeCell ref="I34:J34"/>
    <mergeCell ref="F34:H34"/>
    <mergeCell ref="K34:M34"/>
    <mergeCell ref="K36:M36"/>
    <mergeCell ref="B38:M38"/>
    <mergeCell ref="B40:C40"/>
    <mergeCell ref="B39:M39"/>
    <mergeCell ref="F40:L40"/>
    <mergeCell ref="F44:I44"/>
    <mergeCell ref="J44:L44"/>
    <mergeCell ref="F42:G42"/>
    <mergeCell ref="C44:D44"/>
    <mergeCell ref="B52:M52"/>
    <mergeCell ref="B51:M51"/>
    <mergeCell ref="B45:M45"/>
    <mergeCell ref="B46:M46"/>
    <mergeCell ref="I47:M50"/>
    <mergeCell ref="B47:H50"/>
    <mergeCell ref="F41:L41"/>
    <mergeCell ref="C43:F43"/>
    <mergeCell ref="G43:I43"/>
    <mergeCell ref="J43:L43"/>
    <mergeCell ref="G27:J27"/>
    <mergeCell ref="B1:M1"/>
    <mergeCell ref="B2:M2"/>
    <mergeCell ref="B3:L3"/>
    <mergeCell ref="B4:L4"/>
    <mergeCell ref="B5:L5"/>
    <mergeCell ref="B6:L6"/>
    <mergeCell ref="B10:L10"/>
    <mergeCell ref="B15:L15"/>
    <mergeCell ref="B16:L16"/>
    <mergeCell ref="G21:H21"/>
    <mergeCell ref="B18:M18"/>
    <mergeCell ref="B23:M23"/>
    <mergeCell ref="B13:L13"/>
    <mergeCell ref="B12:L12"/>
    <mergeCell ref="B7:L7"/>
    <mergeCell ref="B24:F24"/>
    <mergeCell ref="B19:M19"/>
    <mergeCell ref="B31:M31"/>
    <mergeCell ref="B41:C41"/>
    <mergeCell ref="I22:M22"/>
    <mergeCell ref="I21:M21"/>
    <mergeCell ref="G24:I24"/>
    <mergeCell ref="B26:C26"/>
    <mergeCell ref="D26:F26"/>
    <mergeCell ref="G26:J26"/>
    <mergeCell ref="K26:M26"/>
    <mergeCell ref="B25:F25"/>
    <mergeCell ref="G25:I25"/>
    <mergeCell ref="J25:M25"/>
    <mergeCell ref="B27:C27"/>
    <mergeCell ref="D27:F27"/>
    <mergeCell ref="K27:M27"/>
    <mergeCell ref="B8:L8"/>
    <mergeCell ref="I42:L42"/>
    <mergeCell ref="B17:M17"/>
    <mergeCell ref="B9:L9"/>
    <mergeCell ref="B11:L11"/>
    <mergeCell ref="B33:M33"/>
    <mergeCell ref="B14:L14"/>
    <mergeCell ref="B30:M30"/>
    <mergeCell ref="J29:L29"/>
    <mergeCell ref="B29:I29"/>
    <mergeCell ref="B28:M28"/>
    <mergeCell ref="B20:M20"/>
    <mergeCell ref="B22:H22"/>
    <mergeCell ref="D21:E21"/>
    <mergeCell ref="J24:M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showGridLines="0" showRowColHeaders="0" zoomScalePageLayoutView="0" workbookViewId="0" topLeftCell="A1">
      <selection activeCell="D8" sqref="D8"/>
    </sheetView>
  </sheetViews>
  <sheetFormatPr defaultColWidth="0" defaultRowHeight="12.75" zeroHeight="1"/>
  <cols>
    <col min="1" max="1" width="2.7109375" style="1" customWidth="1"/>
    <col min="2" max="2" width="3.57421875" style="1" customWidth="1"/>
    <col min="3" max="3" width="15.7109375" style="1" customWidth="1"/>
    <col min="4" max="5" width="8.7109375" style="1" customWidth="1"/>
    <col min="6" max="6" width="9.421875" style="1" customWidth="1"/>
    <col min="7" max="7" width="7.7109375" style="1" customWidth="1"/>
    <col min="8" max="12" width="8.7109375" style="1" customWidth="1"/>
    <col min="13" max="13" width="2.7109375" style="3" customWidth="1"/>
    <col min="14" max="51" width="9.140625" style="3" hidden="1" customWidth="1"/>
    <col min="52" max="16384" width="9.140625" style="1" hidden="1" customWidth="1"/>
  </cols>
  <sheetData>
    <row r="1" spans="1:13" ht="18" customHeight="1" thickBot="1">
      <c r="A1" s="43"/>
      <c r="B1" s="631" t="s">
        <v>274</v>
      </c>
      <c r="C1" s="632"/>
      <c r="D1" s="632"/>
      <c r="E1" s="632"/>
      <c r="F1" s="632"/>
      <c r="G1" s="632"/>
      <c r="H1" s="633"/>
      <c r="I1" s="95" t="s">
        <v>111</v>
      </c>
      <c r="J1" s="614">
        <f>DPFO1!B7</f>
        <v>0</v>
      </c>
      <c r="K1" s="615"/>
      <c r="L1" s="455"/>
      <c r="M1" s="43"/>
    </row>
    <row r="2" spans="1:13" ht="26.25" customHeight="1">
      <c r="A2" s="43"/>
      <c r="B2" s="620" t="s">
        <v>143</v>
      </c>
      <c r="C2" s="620"/>
      <c r="D2" s="620"/>
      <c r="E2" s="620"/>
      <c r="F2" s="620"/>
      <c r="G2" s="620"/>
      <c r="H2" s="180"/>
      <c r="I2" s="621"/>
      <c r="J2" s="621"/>
      <c r="K2" s="621"/>
      <c r="L2" s="621"/>
      <c r="M2" s="43"/>
    </row>
    <row r="3" spans="1:13" ht="36" customHeight="1">
      <c r="A3" s="43"/>
      <c r="B3" s="617" t="s">
        <v>323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43"/>
    </row>
    <row r="4" spans="1:13" ht="15.75" customHeight="1">
      <c r="A4" s="43"/>
      <c r="B4" s="634" t="s">
        <v>279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3"/>
    </row>
    <row r="5" spans="1:13" ht="15.75" customHeight="1">
      <c r="A5" s="43"/>
      <c r="B5" s="635" t="s">
        <v>280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43"/>
    </row>
    <row r="6" spans="1:13" ht="9.75" customHeight="1">
      <c r="A6" s="43"/>
      <c r="B6" s="589" t="s">
        <v>237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43"/>
    </row>
    <row r="7" spans="1:13" ht="7.5" customHeight="1" thickBot="1">
      <c r="A7" s="43"/>
      <c r="B7" s="589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43"/>
    </row>
    <row r="8" spans="1:51" s="20" customFormat="1" ht="24" customHeight="1" thickBot="1">
      <c r="A8" s="44"/>
      <c r="B8" s="602" t="s">
        <v>186</v>
      </c>
      <c r="C8" s="616"/>
      <c r="D8" s="104"/>
      <c r="E8" s="96"/>
      <c r="F8" s="602" t="s">
        <v>211</v>
      </c>
      <c r="G8" s="603"/>
      <c r="H8" s="104"/>
      <c r="I8" s="96"/>
      <c r="J8" s="602" t="s">
        <v>278</v>
      </c>
      <c r="K8" s="619"/>
      <c r="L8" s="104"/>
      <c r="M8" s="4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13" ht="7.5" customHeight="1" thickBot="1">
      <c r="A9" s="43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43"/>
    </row>
    <row r="10" spans="1:13" ht="12.75">
      <c r="A10" s="43"/>
      <c r="B10" s="622"/>
      <c r="C10" s="376"/>
      <c r="D10" s="376"/>
      <c r="E10" s="376"/>
      <c r="F10" s="623"/>
      <c r="G10" s="627" t="s">
        <v>234</v>
      </c>
      <c r="H10" s="370"/>
      <c r="I10" s="370"/>
      <c r="J10" s="370"/>
      <c r="K10" s="370"/>
      <c r="L10" s="628"/>
      <c r="M10" s="43"/>
    </row>
    <row r="11" spans="1:13" ht="12.75">
      <c r="A11" s="43"/>
      <c r="B11" s="624"/>
      <c r="C11" s="625"/>
      <c r="D11" s="625"/>
      <c r="E11" s="625"/>
      <c r="F11" s="626"/>
      <c r="G11" s="629" t="s">
        <v>112</v>
      </c>
      <c r="H11" s="496"/>
      <c r="I11" s="630"/>
      <c r="J11" s="607" t="s">
        <v>124</v>
      </c>
      <c r="K11" s="608"/>
      <c r="L11" s="609"/>
      <c r="M11" s="43"/>
    </row>
    <row r="12" spans="1:13" ht="18" customHeight="1">
      <c r="A12" s="43"/>
      <c r="B12" s="97">
        <v>101</v>
      </c>
      <c r="C12" s="612" t="s">
        <v>243</v>
      </c>
      <c r="D12" s="612"/>
      <c r="E12" s="612"/>
      <c r="F12" s="613"/>
      <c r="G12" s="355">
        <v>0</v>
      </c>
      <c r="H12" s="610"/>
      <c r="I12" s="611"/>
      <c r="J12" s="604"/>
      <c r="K12" s="605"/>
      <c r="L12" s="606"/>
      <c r="M12" s="43"/>
    </row>
    <row r="13" spans="1:13" ht="18" customHeight="1">
      <c r="A13" s="43"/>
      <c r="B13" s="97">
        <v>102</v>
      </c>
      <c r="C13" s="612" t="s">
        <v>244</v>
      </c>
      <c r="D13" s="612"/>
      <c r="E13" s="612"/>
      <c r="F13" s="613"/>
      <c r="G13" s="355">
        <v>0</v>
      </c>
      <c r="H13" s="610"/>
      <c r="I13" s="611"/>
      <c r="J13" s="604"/>
      <c r="K13" s="605"/>
      <c r="L13" s="606"/>
      <c r="M13" s="43"/>
    </row>
    <row r="14" spans="1:13" ht="18" customHeight="1">
      <c r="A14" s="43"/>
      <c r="B14" s="97">
        <v>103</v>
      </c>
      <c r="C14" s="612" t="s">
        <v>135</v>
      </c>
      <c r="D14" s="612"/>
      <c r="E14" s="612"/>
      <c r="F14" s="613"/>
      <c r="G14" s="355"/>
      <c r="H14" s="610"/>
      <c r="I14" s="611"/>
      <c r="J14" s="604"/>
      <c r="K14" s="605"/>
      <c r="L14" s="606"/>
      <c r="M14" s="43"/>
    </row>
    <row r="15" spans="1:13" ht="24" customHeight="1">
      <c r="A15" s="43"/>
      <c r="B15" s="98">
        <v>104</v>
      </c>
      <c r="C15" s="591" t="s">
        <v>144</v>
      </c>
      <c r="D15" s="353"/>
      <c r="E15" s="353"/>
      <c r="F15" s="354"/>
      <c r="G15" s="389">
        <f>G12-G13</f>
        <v>0</v>
      </c>
      <c r="H15" s="638"/>
      <c r="I15" s="639"/>
      <c r="J15" s="604"/>
      <c r="K15" s="605"/>
      <c r="L15" s="606"/>
      <c r="M15" s="43"/>
    </row>
    <row r="16" spans="1:13" ht="45" customHeight="1">
      <c r="A16" s="43"/>
      <c r="B16" s="99">
        <v>105</v>
      </c>
      <c r="C16" s="591" t="s">
        <v>245</v>
      </c>
      <c r="D16" s="591"/>
      <c r="E16" s="591"/>
      <c r="F16" s="643"/>
      <c r="G16" s="640">
        <f>SUM('Příloha 1-2'!G20:H23)</f>
        <v>0</v>
      </c>
      <c r="H16" s="641"/>
      <c r="I16" s="642"/>
      <c r="J16" s="604"/>
      <c r="K16" s="605"/>
      <c r="L16" s="606"/>
      <c r="M16" s="43"/>
    </row>
    <row r="17" spans="1:13" ht="45" customHeight="1">
      <c r="A17" s="43"/>
      <c r="B17" s="100">
        <v>106</v>
      </c>
      <c r="C17" s="591" t="s">
        <v>246</v>
      </c>
      <c r="D17" s="591"/>
      <c r="E17" s="591"/>
      <c r="F17" s="643"/>
      <c r="G17" s="640">
        <f>SUM('Příloha 1-2'!G26:H29)</f>
        <v>0</v>
      </c>
      <c r="H17" s="641"/>
      <c r="I17" s="642"/>
      <c r="J17" s="604"/>
      <c r="K17" s="605"/>
      <c r="L17" s="606"/>
      <c r="M17" s="43"/>
    </row>
    <row r="18" spans="1:13" ht="36" customHeight="1">
      <c r="A18" s="43"/>
      <c r="B18" s="99">
        <v>107</v>
      </c>
      <c r="C18" s="591" t="s">
        <v>212</v>
      </c>
      <c r="D18" s="353"/>
      <c r="E18" s="353"/>
      <c r="F18" s="354"/>
      <c r="G18" s="389">
        <f>FLOOR(G12*'Příloha 1-2'!H39,1)</f>
        <v>0</v>
      </c>
      <c r="H18" s="638"/>
      <c r="I18" s="639"/>
      <c r="J18" s="604"/>
      <c r="K18" s="605"/>
      <c r="L18" s="606"/>
      <c r="M18" s="43"/>
    </row>
    <row r="19" spans="1:51" s="2" customFormat="1" ht="36" customHeight="1">
      <c r="A19" s="101"/>
      <c r="B19" s="99">
        <v>108</v>
      </c>
      <c r="C19" s="644" t="s">
        <v>213</v>
      </c>
      <c r="D19" s="496"/>
      <c r="E19" s="496"/>
      <c r="F19" s="630"/>
      <c r="G19" s="355">
        <v>0</v>
      </c>
      <c r="H19" s="610"/>
      <c r="I19" s="611"/>
      <c r="J19" s="604"/>
      <c r="K19" s="605"/>
      <c r="L19" s="606"/>
      <c r="M19" s="10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2" customFormat="1" ht="36" customHeight="1">
      <c r="A20" s="101"/>
      <c r="B20" s="99">
        <v>109</v>
      </c>
      <c r="C20" s="644" t="s">
        <v>214</v>
      </c>
      <c r="D20" s="496"/>
      <c r="E20" s="496"/>
      <c r="F20" s="630"/>
      <c r="G20" s="355">
        <v>0</v>
      </c>
      <c r="H20" s="610"/>
      <c r="I20" s="611"/>
      <c r="J20" s="604"/>
      <c r="K20" s="605"/>
      <c r="L20" s="606"/>
      <c r="M20" s="10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2" customFormat="1" ht="36" customHeight="1">
      <c r="A21" s="101"/>
      <c r="B21" s="99">
        <v>110</v>
      </c>
      <c r="C21" s="644" t="s">
        <v>215</v>
      </c>
      <c r="D21" s="496"/>
      <c r="E21" s="496"/>
      <c r="F21" s="630"/>
      <c r="G21" s="355">
        <v>0</v>
      </c>
      <c r="H21" s="610"/>
      <c r="I21" s="611"/>
      <c r="J21" s="604"/>
      <c r="K21" s="605"/>
      <c r="L21" s="606"/>
      <c r="M21" s="10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s="2" customFormat="1" ht="18" customHeight="1">
      <c r="A22" s="101"/>
      <c r="B22" s="99">
        <v>111</v>
      </c>
      <c r="C22" s="612" t="s">
        <v>135</v>
      </c>
      <c r="D22" s="612"/>
      <c r="E22" s="612"/>
      <c r="F22" s="613"/>
      <c r="G22" s="355"/>
      <c r="H22" s="610"/>
      <c r="I22" s="611"/>
      <c r="J22" s="604"/>
      <c r="K22" s="605"/>
      <c r="L22" s="606"/>
      <c r="M22" s="10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s="2" customFormat="1" ht="36" customHeight="1">
      <c r="A23" s="101"/>
      <c r="B23" s="99">
        <v>112</v>
      </c>
      <c r="C23" s="644" t="s">
        <v>131</v>
      </c>
      <c r="D23" s="496"/>
      <c r="E23" s="496"/>
      <c r="F23" s="630"/>
      <c r="G23" s="355">
        <v>0</v>
      </c>
      <c r="H23" s="610"/>
      <c r="I23" s="611"/>
      <c r="J23" s="604"/>
      <c r="K23" s="605"/>
      <c r="L23" s="606"/>
      <c r="M23" s="10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s="2" customFormat="1" ht="24" customHeight="1" thickBot="1">
      <c r="A24" s="101"/>
      <c r="B24" s="102">
        <v>113</v>
      </c>
      <c r="C24" s="664" t="s">
        <v>153</v>
      </c>
      <c r="D24" s="563"/>
      <c r="E24" s="563"/>
      <c r="F24" s="665"/>
      <c r="G24" s="653">
        <f>G15+G16-G17-G18+G19+G20-G21-G22+G23</f>
        <v>0</v>
      </c>
      <c r="H24" s="654"/>
      <c r="I24" s="655"/>
      <c r="J24" s="650"/>
      <c r="K24" s="651"/>
      <c r="L24" s="652"/>
      <c r="M24" s="10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2" customFormat="1" ht="18" customHeight="1">
      <c r="A25" s="101"/>
      <c r="B25" s="592" t="s">
        <v>247</v>
      </c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10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s="2" customFormat="1" ht="12.75" customHeight="1">
      <c r="A26" s="101"/>
      <c r="B26" s="594" t="s">
        <v>281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10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s="2" customFormat="1" ht="12" customHeight="1" thickBot="1">
      <c r="A27" s="101"/>
      <c r="B27" s="596" t="s">
        <v>216</v>
      </c>
      <c r="C27" s="597"/>
      <c r="D27" s="598"/>
      <c r="E27" s="598"/>
      <c r="F27" s="596" t="s">
        <v>117</v>
      </c>
      <c r="G27" s="599"/>
      <c r="H27" s="598"/>
      <c r="I27" s="598"/>
      <c r="J27" s="600" t="s">
        <v>118</v>
      </c>
      <c r="K27" s="600"/>
      <c r="L27" s="601"/>
      <c r="M27" s="10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s="2" customFormat="1" ht="18" customHeight="1" thickBot="1">
      <c r="A28" s="101"/>
      <c r="B28" s="646">
        <v>0</v>
      </c>
      <c r="C28" s="663"/>
      <c r="D28" s="648"/>
      <c r="E28" s="103"/>
      <c r="F28" s="646">
        <v>0</v>
      </c>
      <c r="G28" s="647"/>
      <c r="H28" s="648"/>
      <c r="I28" s="103"/>
      <c r="J28" s="646">
        <v>0</v>
      </c>
      <c r="K28" s="649"/>
      <c r="L28" s="648"/>
      <c r="M28" s="10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s="2" customFormat="1" ht="12" customHeight="1">
      <c r="A29" s="101"/>
      <c r="B29" s="594" t="s">
        <v>251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10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s="2" customFormat="1" ht="12" customHeight="1" thickBot="1">
      <c r="A30" s="101"/>
      <c r="B30" s="600" t="s">
        <v>253</v>
      </c>
      <c r="C30" s="601"/>
      <c r="D30" s="601"/>
      <c r="E30" s="645" t="s">
        <v>252</v>
      </c>
      <c r="F30" s="645"/>
      <c r="G30" s="645" t="s">
        <v>109</v>
      </c>
      <c r="H30" s="645"/>
      <c r="I30" s="645" t="s">
        <v>110</v>
      </c>
      <c r="J30" s="645"/>
      <c r="K30" s="645" t="s">
        <v>145</v>
      </c>
      <c r="L30" s="645"/>
      <c r="M30" s="10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s="2" customFormat="1" ht="18" customHeight="1" thickBot="1">
      <c r="A31" s="101"/>
      <c r="B31" s="672"/>
      <c r="C31" s="673"/>
      <c r="D31" s="674"/>
      <c r="E31" s="675">
        <v>0</v>
      </c>
      <c r="F31" s="676"/>
      <c r="G31" s="666">
        <f>G12</f>
        <v>0</v>
      </c>
      <c r="H31" s="667"/>
      <c r="I31" s="666">
        <f>G13+G14</f>
        <v>0</v>
      </c>
      <c r="J31" s="667"/>
      <c r="K31" s="661"/>
      <c r="L31" s="662"/>
      <c r="M31" s="10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s="2" customFormat="1" ht="12" customHeight="1" thickBot="1">
      <c r="A32" s="101"/>
      <c r="B32" s="679" t="s">
        <v>254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10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s="2" customFormat="1" ht="18" customHeight="1">
      <c r="A33" s="101"/>
      <c r="B33" s="689"/>
      <c r="C33" s="690"/>
      <c r="D33" s="690"/>
      <c r="E33" s="659">
        <v>0</v>
      </c>
      <c r="F33" s="660"/>
      <c r="G33" s="691">
        <v>0</v>
      </c>
      <c r="H33" s="692"/>
      <c r="I33" s="691">
        <v>0</v>
      </c>
      <c r="J33" s="692"/>
      <c r="K33" s="693"/>
      <c r="L33" s="694"/>
      <c r="M33" s="10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s="2" customFormat="1" ht="18" customHeight="1">
      <c r="A34" s="101"/>
      <c r="B34" s="687"/>
      <c r="C34" s="688"/>
      <c r="D34" s="688"/>
      <c r="E34" s="668">
        <v>0</v>
      </c>
      <c r="F34" s="669"/>
      <c r="G34" s="670">
        <v>0</v>
      </c>
      <c r="H34" s="671"/>
      <c r="I34" s="670">
        <v>0</v>
      </c>
      <c r="J34" s="671"/>
      <c r="K34" s="695"/>
      <c r="L34" s="696"/>
      <c r="M34" s="10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s="2" customFormat="1" ht="18" customHeight="1">
      <c r="A35" s="101"/>
      <c r="B35" s="687"/>
      <c r="C35" s="688"/>
      <c r="D35" s="688"/>
      <c r="E35" s="668">
        <v>0</v>
      </c>
      <c r="F35" s="669"/>
      <c r="G35" s="670">
        <v>0</v>
      </c>
      <c r="H35" s="671"/>
      <c r="I35" s="670">
        <v>0</v>
      </c>
      <c r="J35" s="671"/>
      <c r="K35" s="695"/>
      <c r="L35" s="696"/>
      <c r="M35" s="10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s="2" customFormat="1" ht="18" customHeight="1" thickBot="1">
      <c r="A36" s="101"/>
      <c r="B36" s="681" t="s">
        <v>32</v>
      </c>
      <c r="C36" s="682"/>
      <c r="D36" s="682"/>
      <c r="E36" s="683"/>
      <c r="F36" s="684"/>
      <c r="G36" s="685">
        <f>SUM(G33:G35)+G31</f>
        <v>0</v>
      </c>
      <c r="H36" s="686"/>
      <c r="I36" s="685">
        <f>SUM(I33:I35)+I31</f>
        <v>0</v>
      </c>
      <c r="J36" s="686"/>
      <c r="K36" s="677"/>
      <c r="L36" s="678"/>
      <c r="M36" s="101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s="2" customFormat="1" ht="13.5" customHeight="1">
      <c r="A37" s="101"/>
      <c r="B37" s="657"/>
      <c r="C37" s="657"/>
      <c r="D37" s="657"/>
      <c r="E37" s="657"/>
      <c r="F37" s="657"/>
      <c r="G37" s="657"/>
      <c r="H37" s="657"/>
      <c r="I37" s="657"/>
      <c r="J37" s="657"/>
      <c r="K37" s="657"/>
      <c r="L37" s="657"/>
      <c r="M37" s="10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s="2" customFormat="1" ht="9" customHeight="1">
      <c r="A38" s="101"/>
      <c r="B38" s="658" t="s">
        <v>146</v>
      </c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10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13" ht="13.5" customHeight="1">
      <c r="A39" s="43"/>
      <c r="B39" s="656" t="s">
        <v>275</v>
      </c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43"/>
    </row>
    <row r="40" s="3" customFormat="1" ht="12.75" hidden="1"/>
    <row r="41" s="3" customFormat="1" ht="12.75" hidden="1"/>
    <row r="42" s="3" customFormat="1" ht="12.75" hidden="1"/>
    <row r="43" s="3" customFormat="1" ht="12.75" hidden="1"/>
    <row r="44" s="3" customFormat="1" ht="12.75" hidden="1"/>
    <row r="45" s="3" customFormat="1" ht="12.75" hidden="1"/>
    <row r="46" s="3" customFormat="1" ht="12.75" hidden="1"/>
    <row r="47" s="3" customFormat="1" ht="12.75" hidden="1"/>
    <row r="48" s="3" customFormat="1" ht="12.75" hidden="1"/>
    <row r="49" s="3" customFormat="1" ht="12.75" hidden="1"/>
    <row r="50" s="3" customFormat="1" ht="12.75" hidden="1"/>
    <row r="51" s="3" customFormat="1" ht="12.75" hidden="1"/>
    <row r="52" s="3" customFormat="1" ht="12.75" hidden="1"/>
    <row r="53" s="3" customFormat="1" ht="12.75" hidden="1"/>
    <row r="54" s="3" customFormat="1" ht="12.75" hidden="1"/>
    <row r="55" s="3" customFormat="1" ht="12.75" hidden="1"/>
    <row r="56" s="3" customFormat="1" ht="12.75" hidden="1"/>
    <row r="57" s="3" customFormat="1" ht="12.75" hidden="1"/>
    <row r="58" s="3" customFormat="1" ht="12.75" hidden="1"/>
    <row r="59" s="3" customFormat="1" ht="12.75" hidden="1"/>
    <row r="60" s="3" customFormat="1" ht="12.75" hidden="1"/>
    <row r="61" s="3" customFormat="1" ht="12.75" hidden="1"/>
    <row r="62" s="3" customFormat="1" ht="12.75" hidden="1"/>
    <row r="63" s="3" customFormat="1" ht="12.75" hidden="1"/>
    <row r="64" s="3" customFormat="1" ht="12.75" hidden="1"/>
    <row r="65" s="3" customFormat="1" ht="12.75" hidden="1"/>
    <row r="66" s="3" customFormat="1" ht="12.75" hidden="1"/>
    <row r="67" s="3" customFormat="1" ht="12.75" hidden="1"/>
    <row r="68" s="3" customFormat="1" ht="12.75" hidden="1"/>
    <row r="69" s="3" customFormat="1" ht="12.75" hidden="1"/>
    <row r="70" s="3" customFormat="1" ht="12.75" hidden="1"/>
    <row r="71" s="3" customFormat="1" ht="12.75" hidden="1"/>
    <row r="72" s="3" customFormat="1" ht="12.75" hidden="1"/>
    <row r="73" s="3" customFormat="1" ht="12.75" hidden="1"/>
    <row r="74" s="3" customFormat="1" ht="12.75" hidden="1"/>
    <row r="75" s="3" customFormat="1" ht="12.75" hidden="1"/>
    <row r="76" s="3" customFormat="1" ht="12.75" hidden="1"/>
    <row r="77" s="3" customFormat="1" ht="12.75" hidden="1"/>
    <row r="78" s="3" customFormat="1" ht="12.75" hidden="1"/>
    <row r="79" s="3" customFormat="1" ht="12.75" hidden="1"/>
    <row r="80" s="3" customFormat="1" ht="12.75" hidden="1"/>
    <row r="81" s="3" customFormat="1" ht="12.75" hidden="1"/>
    <row r="82" s="3" customFormat="1" ht="12.75" hidden="1"/>
    <row r="83" s="3" customFormat="1" ht="12.75" hidden="1"/>
    <row r="84" s="3" customFormat="1" ht="12.75" hidden="1"/>
    <row r="85" s="3" customFormat="1" ht="12.75" hidden="1"/>
    <row r="86" s="3" customFormat="1" ht="12.75" hidden="1"/>
    <row r="87" s="3" customFormat="1" ht="12.75" hidden="1"/>
    <row r="88" s="3" customFormat="1" ht="12.75" hidden="1"/>
    <row r="89" s="3" customFormat="1" ht="12.75" hidden="1"/>
    <row r="90" s="3" customFormat="1" ht="12.75" hidden="1"/>
    <row r="91" s="3" customFormat="1" ht="12.75" hidden="1"/>
    <row r="92" s="3" customFormat="1" ht="12.75" hidden="1"/>
    <row r="93" s="3" customFormat="1" ht="12.75" hidden="1"/>
    <row r="94" s="3" customFormat="1" ht="12.75" hidden="1"/>
    <row r="95" s="3" customFormat="1" ht="12.75" hidden="1"/>
    <row r="96" s="3" customFormat="1" ht="12.75" hidden="1"/>
    <row r="97" s="3" customFormat="1" ht="12.75" hidden="1"/>
    <row r="98" s="3" customFormat="1" ht="12.75" hidden="1"/>
    <row r="99" s="3" customFormat="1" ht="12.75" hidden="1"/>
    <row r="100" s="3" customFormat="1" ht="12.75" hidden="1"/>
    <row r="101" s="3" customFormat="1" ht="12.75" hidden="1"/>
    <row r="102" s="3" customFormat="1" ht="12.75" hidden="1"/>
    <row r="103" s="3" customFormat="1" ht="12.75" hidden="1"/>
    <row r="104" s="3" customFormat="1" ht="12.75" hidden="1"/>
    <row r="105" s="3" customFormat="1" ht="12.75" hidden="1"/>
    <row r="106" s="3" customFormat="1" ht="12.75" hidden="1"/>
    <row r="107" s="3" customFormat="1" ht="12.75" hidden="1"/>
    <row r="108" s="3" customFormat="1" ht="12.75" hidden="1"/>
    <row r="109" s="3" customFormat="1" ht="12.75" hidden="1"/>
    <row r="110" s="3" customFormat="1" ht="12.75" hidden="1"/>
    <row r="111" s="3" customFormat="1" ht="12.75" hidden="1"/>
    <row r="112" s="3" customFormat="1" ht="12.75" hidden="1"/>
    <row r="113" s="3" customFormat="1" ht="12.75" hidden="1"/>
    <row r="114" s="3" customFormat="1" ht="12.75" hidden="1"/>
    <row r="115" s="3" customFormat="1" ht="12.75" hidden="1"/>
    <row r="116" s="3" customFormat="1" ht="12.75" hidden="1"/>
    <row r="117" s="3" customFormat="1" ht="12.75" hidden="1"/>
    <row r="118" s="3" customFormat="1" ht="12.75" hidden="1"/>
    <row r="119" s="3" customFormat="1" ht="12.75" hidden="1"/>
    <row r="120" s="3" customFormat="1" ht="12.75" hidden="1"/>
    <row r="121" s="3" customFormat="1" ht="12.75" hidden="1"/>
    <row r="122" s="3" customFormat="1" ht="12.75" hidden="1"/>
    <row r="123" s="3" customFormat="1" ht="12.75" hidden="1"/>
    <row r="124" s="3" customFormat="1" ht="12.75" hidden="1"/>
    <row r="125" s="3" customFormat="1" ht="12.75" hidden="1"/>
    <row r="126" s="3" customFormat="1" ht="12.75" hidden="1"/>
    <row r="127" s="3" customFormat="1" ht="12.75" hidden="1"/>
    <row r="128" s="3" customFormat="1" ht="12.75" hidden="1"/>
    <row r="129" s="3" customFormat="1" ht="12.75" hidden="1"/>
    <row r="130" s="3" customFormat="1" ht="12.75" hidden="1"/>
    <row r="131" s="3" customFormat="1" ht="12.75" hidden="1"/>
    <row r="132" s="3" customFormat="1" ht="12.75" hidden="1"/>
    <row r="133" s="3" customFormat="1" ht="12.75" hidden="1"/>
    <row r="134" s="3" customFormat="1" ht="12.75" hidden="1"/>
    <row r="135" s="3" customFormat="1" ht="12.75" hidden="1"/>
    <row r="136" s="3" customFormat="1" ht="12.75" hidden="1"/>
    <row r="137" s="3" customFormat="1" ht="12.75" hidden="1"/>
    <row r="138" s="3" customFormat="1" ht="12.75" hidden="1"/>
    <row r="139" s="3" customFormat="1" ht="12.75" hidden="1"/>
    <row r="140" s="3" customFormat="1" ht="12.75" hidden="1"/>
    <row r="141" s="3" customFormat="1" ht="12.75" hidden="1"/>
    <row r="142" s="3" customFormat="1" ht="12.75" hidden="1"/>
    <row r="143" s="3" customFormat="1" ht="12.75" hidden="1"/>
    <row r="144" s="3" customFormat="1" ht="12.75" hidden="1"/>
    <row r="145" s="3" customFormat="1" ht="12.75" hidden="1"/>
    <row r="146" s="3" customFormat="1" ht="12.75" hidden="1"/>
    <row r="147" s="3" customFormat="1" ht="12.75" hidden="1"/>
    <row r="148" s="3" customFormat="1" ht="12.75" hidden="1"/>
    <row r="149" s="3" customFormat="1" ht="12.75" hidden="1"/>
    <row r="150" s="3" customFormat="1" ht="12.75" hidden="1"/>
    <row r="151" s="3" customFormat="1" ht="12.75" hidden="1"/>
    <row r="152" s="3" customFormat="1" ht="12.75" hidden="1"/>
    <row r="153" s="3" customFormat="1" ht="12.75" hidden="1"/>
    <row r="154" s="3" customFormat="1" ht="12.75" hidden="1"/>
    <row r="155" s="3" customFormat="1" ht="12.75" hidden="1"/>
    <row r="156" s="3" customFormat="1" ht="12.75" hidden="1"/>
    <row r="157" s="3" customFormat="1" ht="12.75" hidden="1"/>
    <row r="158" s="3" customFormat="1" ht="12.75" hidden="1"/>
    <row r="159" s="3" customFormat="1" ht="12.75" hidden="1"/>
    <row r="160" s="3" customFormat="1" ht="12.75" hidden="1"/>
    <row r="161" s="3" customFormat="1" ht="12.75" hidden="1"/>
    <row r="162" s="3" customFormat="1" ht="12.75" hidden="1"/>
    <row r="163" s="3" customFormat="1" ht="12.75" hidden="1"/>
    <row r="164" s="3" customFormat="1" ht="12.75" hidden="1"/>
    <row r="165" s="3" customFormat="1" ht="12.75" hidden="1"/>
    <row r="166" s="3" customFormat="1" ht="12.75" hidden="1"/>
    <row r="167" s="3" customFormat="1" ht="12.75" hidden="1"/>
    <row r="168" s="3" customFormat="1" ht="12.75" hidden="1"/>
    <row r="169" s="3" customFormat="1" ht="12.75" hidden="1"/>
    <row r="170" s="3" customFormat="1" ht="12.75" hidden="1"/>
    <row r="171" s="3" customFormat="1" ht="12.75" hidden="1"/>
    <row r="172" s="3" customFormat="1" ht="12.75" hidden="1"/>
    <row r="173" s="3" customFormat="1" ht="12.75" hidden="1"/>
    <row r="174" s="3" customFormat="1" ht="12.75" hidden="1"/>
    <row r="175" s="3" customFormat="1" ht="12.75" hidden="1"/>
    <row r="176" s="3" customFormat="1" ht="12.75" hidden="1"/>
    <row r="177" s="3" customFormat="1" ht="12.75" hidden="1"/>
    <row r="178" s="3" customFormat="1" ht="12.75" hidden="1"/>
    <row r="179" s="3" customFormat="1" ht="12.75" hidden="1"/>
    <row r="180" s="3" customFormat="1" ht="12.75" hidden="1"/>
    <row r="181" s="3" customFormat="1" ht="12.75" hidden="1"/>
    <row r="182" s="3" customFormat="1" ht="12.75" hidden="1"/>
    <row r="183" s="3" customFormat="1" ht="12.75" hidden="1"/>
    <row r="184" s="3" customFormat="1" ht="12.75" hidden="1"/>
    <row r="185" s="3" customFormat="1" ht="12.75" hidden="1"/>
    <row r="186" s="3" customFormat="1" ht="12.75" hidden="1"/>
    <row r="187" s="3" customFormat="1" ht="12.75" hidden="1"/>
    <row r="188" s="3" customFormat="1" ht="12.75" hidden="1"/>
    <row r="189" s="3" customFormat="1" ht="12.75" hidden="1"/>
    <row r="190" s="3" customFormat="1" ht="12.75" hidden="1"/>
    <row r="191" s="3" customFormat="1" ht="12.75" hidden="1"/>
    <row r="192" s="3" customFormat="1" ht="12.75" hidden="1"/>
    <row r="193" s="3" customFormat="1" ht="12.75" hidden="1"/>
    <row r="194" s="3" customFormat="1" ht="12.75" hidden="1"/>
    <row r="195" s="3" customFormat="1" ht="12.75" hidden="1"/>
    <row r="196" s="3" customFormat="1" ht="12.75" hidden="1"/>
    <row r="197" s="3" customFormat="1" ht="12.75" hidden="1"/>
    <row r="198" s="3" customFormat="1" ht="12.75" hidden="1"/>
    <row r="199" s="3" customFormat="1" ht="12.75" hidden="1"/>
    <row r="200" s="3" customFormat="1" ht="12.75" hidden="1"/>
    <row r="201" s="3" customFormat="1" ht="12.75" hidden="1"/>
    <row r="202" s="3" customFormat="1" ht="12.75" hidden="1"/>
    <row r="203" s="3" customFormat="1" ht="12.75" hidden="1"/>
    <row r="204" s="3" customFormat="1" ht="12.75" hidden="1"/>
    <row r="205" s="3" customFormat="1" ht="12.75" hidden="1"/>
    <row r="206" s="3" customFormat="1" ht="12.75" hidden="1"/>
    <row r="207" s="3" customFormat="1" ht="12.75" hidden="1"/>
    <row r="208" s="3" customFormat="1" ht="12.75" hidden="1"/>
    <row r="209" s="3" customFormat="1" ht="12.75" hidden="1"/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  <row r="215" s="3" customFormat="1" ht="12.75" hidden="1"/>
    <row r="216" s="3" customFormat="1" ht="12.75" hidden="1"/>
    <row r="217" s="3" customFormat="1" ht="12.75" hidden="1"/>
    <row r="218" s="3" customFormat="1" ht="12.75" hidden="1"/>
    <row r="219" s="3" customFormat="1" ht="12.75" hidden="1"/>
    <row r="220" s="3" customFormat="1" ht="12.75" hidden="1"/>
    <row r="221" s="3" customFormat="1" ht="12.75" hidden="1"/>
    <row r="222" s="3" customFormat="1" ht="12.75" hidden="1"/>
    <row r="223" s="3" customFormat="1" ht="12.75" hidden="1"/>
    <row r="224" s="3" customFormat="1" ht="12.75" hidden="1"/>
    <row r="225" s="3" customFormat="1" ht="12.75" hidden="1"/>
    <row r="226" s="3" customFormat="1" ht="12.75" hidden="1"/>
    <row r="227" s="3" customFormat="1" ht="12.75" hidden="1"/>
    <row r="228" s="3" customFormat="1" ht="12.75" hidden="1"/>
    <row r="229" s="3" customFormat="1" ht="12.75" hidden="1"/>
    <row r="230" s="3" customFormat="1" ht="12.75" hidden="1"/>
    <row r="231" s="3" customFormat="1" ht="12.75" hidden="1"/>
    <row r="232" s="3" customFormat="1" ht="12.75" hidden="1"/>
    <row r="233" s="3" customFormat="1" ht="12.75" hidden="1"/>
    <row r="234" s="3" customFormat="1" ht="12.75" hidden="1"/>
    <row r="235" s="3" customFormat="1" ht="12.75" hidden="1"/>
    <row r="236" s="3" customFormat="1" ht="12.75" hidden="1"/>
    <row r="237" s="3" customFormat="1" ht="12.75" hidden="1"/>
    <row r="238" s="3" customFormat="1" ht="12.75" hidden="1"/>
    <row r="239" s="3" customFormat="1" ht="12.75" hidden="1"/>
    <row r="240" s="3" customFormat="1" ht="12.75" hidden="1"/>
    <row r="241" s="3" customFormat="1" ht="12.75" hidden="1"/>
    <row r="242" s="3" customFormat="1" ht="12.75" hidden="1"/>
    <row r="243" s="3" customFormat="1" ht="12.75" hidden="1"/>
    <row r="244" s="3" customFormat="1" ht="12.75" hidden="1"/>
    <row r="245" s="3" customFormat="1" ht="12.75" hidden="1"/>
    <row r="246" s="3" customFormat="1" ht="12.75" hidden="1"/>
    <row r="247" s="3" customFormat="1" ht="12.75" hidden="1"/>
    <row r="248" s="3" customFormat="1" ht="12.75" hidden="1"/>
    <row r="249" s="3" customFormat="1" ht="12.75" hidden="1"/>
    <row r="250" s="3" customFormat="1" ht="12.75" hidden="1"/>
    <row r="251" s="3" customFormat="1" ht="12.75" hidden="1"/>
    <row r="252" s="3" customFormat="1" ht="12.75" hidden="1"/>
    <row r="253" s="3" customFormat="1" ht="12.75" hidden="1"/>
    <row r="254" s="3" customFormat="1" ht="12.75" hidden="1"/>
    <row r="255" s="3" customFormat="1" ht="12.75" hidden="1"/>
    <row r="256" s="3" customFormat="1" ht="12.75" hidden="1"/>
    <row r="257" s="3" customFormat="1" ht="12.75" hidden="1"/>
    <row r="258" s="3" customFormat="1" ht="12.75" hidden="1"/>
    <row r="259" s="3" customFormat="1" ht="12.75" hidden="1"/>
    <row r="260" s="3" customFormat="1" ht="12.75" hidden="1"/>
    <row r="261" s="3" customFormat="1" ht="12.75" hidden="1"/>
    <row r="262" s="3" customFormat="1" ht="12.75" hidden="1"/>
    <row r="263" s="3" customFormat="1" ht="12.75" hidden="1"/>
    <row r="264" s="3" customFormat="1" ht="12.75" hidden="1"/>
    <row r="265" s="3" customFormat="1" ht="12.75" hidden="1"/>
    <row r="266" s="3" customFormat="1" ht="12.75" hidden="1"/>
    <row r="267" s="3" customFormat="1" ht="12.75" hidden="1"/>
    <row r="268" s="3" customFormat="1" ht="12.75" hidden="1"/>
    <row r="269" s="3" customFormat="1" ht="12.75" hidden="1"/>
    <row r="270" s="3" customFormat="1" ht="12.75" hidden="1"/>
    <row r="271" s="3" customFormat="1" ht="12.75" hidden="1"/>
    <row r="272" s="3" customFormat="1" ht="12.75" hidden="1"/>
    <row r="273" s="3" customFormat="1" ht="12.75" hidden="1"/>
    <row r="274" s="3" customFormat="1" ht="12.75" hidden="1"/>
    <row r="275" s="3" customFormat="1" ht="12.75" hidden="1"/>
    <row r="276" s="3" customFormat="1" ht="12.75" hidden="1"/>
    <row r="277" s="3" customFormat="1" ht="12.75" hidden="1"/>
    <row r="278" s="3" customFormat="1" ht="12.75" hidden="1"/>
    <row r="279" s="3" customFormat="1" ht="12.75" hidden="1"/>
    <row r="280" s="3" customFormat="1" ht="12.75" hidden="1"/>
    <row r="281" s="3" customFormat="1" ht="12.75" hidden="1"/>
    <row r="282" s="3" customFormat="1" ht="12.75" hidden="1"/>
    <row r="283" s="3" customFormat="1" ht="12.75" hidden="1"/>
    <row r="284" s="3" customFormat="1" ht="12.75" hidden="1"/>
    <row r="285" s="3" customFormat="1" ht="12.75" hidden="1"/>
    <row r="286" s="3" customFormat="1" ht="12.75" hidden="1"/>
    <row r="287" s="3" customFormat="1" ht="12.75" hidden="1"/>
    <row r="288" s="3" customFormat="1" ht="12.75" hidden="1"/>
    <row r="289" s="3" customFormat="1" ht="12.75" hidden="1"/>
    <row r="290" s="3" customFormat="1" ht="12.75" hidden="1"/>
    <row r="291" s="3" customFormat="1" ht="12.75" hidden="1"/>
    <row r="292" s="3" customFormat="1" ht="12.75" hidden="1"/>
    <row r="293" s="3" customFormat="1" ht="12.75" hidden="1"/>
    <row r="294" s="3" customFormat="1" ht="12.75" hidden="1"/>
    <row r="295" s="3" customFormat="1" ht="12.75" hidden="1"/>
    <row r="296" s="3" customFormat="1" ht="12.75" hidden="1"/>
    <row r="297" s="3" customFormat="1" ht="12.75" hidden="1"/>
    <row r="298" s="3" customFormat="1" ht="12.75" hidden="1"/>
    <row r="299" s="3" customFormat="1" ht="12.75" hidden="1"/>
    <row r="300" s="3" customFormat="1" ht="12.75" hidden="1"/>
    <row r="301" s="3" customFormat="1" ht="12.75" hidden="1"/>
    <row r="302" s="3" customFormat="1" ht="12.75" hidden="1"/>
    <row r="303" s="3" customFormat="1" ht="12.75" hidden="1"/>
    <row r="304" s="3" customFormat="1" ht="12.75" hidden="1"/>
    <row r="305" s="3" customFormat="1" ht="12.75" hidden="1"/>
    <row r="306" s="3" customFormat="1" ht="12.75" hidden="1"/>
    <row r="307" s="3" customFormat="1" ht="12.75" hidden="1"/>
    <row r="308" s="3" customFormat="1" ht="12.75" hidden="1"/>
    <row r="309" s="3" customFormat="1" ht="12.75" hidden="1"/>
    <row r="310" s="3" customFormat="1" ht="12.75" hidden="1"/>
    <row r="311" s="3" customFormat="1" ht="12.75" hidden="1"/>
    <row r="312" s="3" customFormat="1" ht="12.75" hidden="1"/>
    <row r="313" s="3" customFormat="1" ht="12.75" hidden="1"/>
    <row r="314" s="3" customFormat="1" ht="12.75" hidden="1"/>
    <row r="315" s="3" customFormat="1" ht="12.75" hidden="1"/>
    <row r="316" s="3" customFormat="1" ht="12.75" hidden="1"/>
    <row r="317" s="3" customFormat="1" ht="12.75" hidden="1"/>
    <row r="318" s="3" customFormat="1" ht="12.75" hidden="1"/>
    <row r="319" s="3" customFormat="1" ht="12.75" hidden="1"/>
    <row r="320" s="3" customFormat="1" ht="12.75" hidden="1"/>
    <row r="321" s="3" customFormat="1" ht="12.75" hidden="1"/>
    <row r="322" s="3" customFormat="1" ht="12.75" hidden="1"/>
    <row r="323" s="3" customFormat="1" ht="12.75" hidden="1"/>
    <row r="324" s="3" customFormat="1" ht="12.75" hidden="1"/>
    <row r="325" s="3" customFormat="1" ht="12.75" hidden="1"/>
    <row r="326" s="3" customFormat="1" ht="12.75" hidden="1"/>
    <row r="327" s="3" customFormat="1" ht="12.75" hidden="1"/>
    <row r="328" s="3" customFormat="1" ht="12.75" hidden="1"/>
    <row r="329" s="3" customFormat="1" ht="12.75" hidden="1"/>
    <row r="330" s="3" customFormat="1" ht="12.75" hidden="1"/>
    <row r="331" s="3" customFormat="1" ht="12.75" hidden="1"/>
    <row r="332" s="3" customFormat="1" ht="12.75" hidden="1"/>
    <row r="333" s="3" customFormat="1" ht="12.75" hidden="1"/>
    <row r="334" s="3" customFormat="1" ht="12.75" hidden="1"/>
    <row r="335" s="3" customFormat="1" ht="12.75" hidden="1"/>
    <row r="336" s="3" customFormat="1" ht="12.75" hidden="1"/>
    <row r="337" s="3" customFormat="1" ht="12.75" hidden="1"/>
    <row r="338" s="3" customFormat="1" ht="12.75" hidden="1"/>
    <row r="339" s="3" customFormat="1" ht="12.75" hidden="1"/>
    <row r="340" s="3" customFormat="1" ht="12.75" hidden="1"/>
    <row r="341" s="3" customFormat="1" ht="12.75" hidden="1"/>
    <row r="342" s="3" customFormat="1" ht="12.75" hidden="1"/>
    <row r="343" s="3" customFormat="1" ht="12.75" hidden="1"/>
    <row r="344" s="3" customFormat="1" ht="12.75" hidden="1"/>
    <row r="345" s="3" customFormat="1" ht="12.75" hidden="1"/>
    <row r="346" s="3" customFormat="1" ht="12.75" hidden="1"/>
    <row r="347" s="3" customFormat="1" ht="12.75" hidden="1"/>
    <row r="348" s="3" customFormat="1" ht="12.75" hidden="1"/>
    <row r="349" s="3" customFormat="1" ht="12.75" hidden="1"/>
    <row r="350" s="3" customFormat="1" ht="12.75" hidden="1"/>
    <row r="351" s="3" customFormat="1" ht="12.75" hidden="1"/>
    <row r="352" s="3" customFormat="1" ht="12.75" hidden="1"/>
    <row r="353" s="3" customFormat="1" ht="12.75" hidden="1"/>
    <row r="354" s="3" customFormat="1" ht="12.75" hidden="1"/>
    <row r="355" s="3" customFormat="1" ht="12.75" hidden="1"/>
    <row r="356" s="3" customFormat="1" ht="12.75" hidden="1"/>
    <row r="357" s="3" customFormat="1" ht="12.75" hidden="1"/>
    <row r="358" s="3" customFormat="1" ht="12.75" hidden="1"/>
    <row r="359" s="3" customFormat="1" ht="12.75" hidden="1"/>
    <row r="360" s="3" customFormat="1" ht="12.75" hidden="1"/>
    <row r="361" s="3" customFormat="1" ht="12.75" hidden="1"/>
    <row r="362" s="3" customFormat="1" ht="12.75" hidden="1"/>
    <row r="363" s="3" customFormat="1" ht="12.75" hidden="1"/>
    <row r="364" s="3" customFormat="1" ht="12.75" hidden="1"/>
    <row r="365" s="3" customFormat="1" ht="12.75" hidden="1"/>
    <row r="366" s="3" customFormat="1" ht="12.75" hidden="1"/>
    <row r="367" s="3" customFormat="1" ht="12.75" hidden="1"/>
    <row r="368" s="3" customFormat="1" ht="12.75" hidden="1"/>
    <row r="369" s="3" customFormat="1" ht="12.75" hidden="1"/>
    <row r="370" s="3" customFormat="1" ht="12.75" hidden="1"/>
    <row r="371" s="3" customFormat="1" ht="12.75" hidden="1"/>
    <row r="372" s="3" customFormat="1" ht="12.75" hidden="1"/>
    <row r="373" s="3" customFormat="1" ht="12.75" hidden="1"/>
    <row r="374" s="3" customFormat="1" ht="12.75" hidden="1"/>
    <row r="375" s="3" customFormat="1" ht="12.75" hidden="1"/>
    <row r="376" s="3" customFormat="1" ht="12.75" hidden="1"/>
    <row r="377" s="3" customFormat="1" ht="12.75" hidden="1"/>
    <row r="378" s="3" customFormat="1" ht="12.75" hidden="1"/>
    <row r="379" s="3" customFormat="1" ht="12.75" hidden="1"/>
    <row r="380" s="3" customFormat="1" ht="12.75" hidden="1"/>
    <row r="381" s="3" customFormat="1" ht="12.75" hidden="1"/>
    <row r="382" s="3" customFormat="1" ht="12.75" hidden="1"/>
    <row r="383" s="3" customFormat="1" ht="12.75" hidden="1"/>
    <row r="384" s="3" customFormat="1" ht="12.75" hidden="1"/>
    <row r="385" s="3" customFormat="1" ht="12.75" hidden="1"/>
    <row r="386" s="3" customFormat="1" ht="12.75" hidden="1"/>
    <row r="387" s="3" customFormat="1" ht="12.75" hidden="1"/>
    <row r="388" s="3" customFormat="1" ht="12.75" hidden="1"/>
    <row r="389" s="3" customFormat="1" ht="12.75" hidden="1"/>
    <row r="390" s="3" customFormat="1" ht="12.75" hidden="1"/>
    <row r="391" s="3" customFormat="1" ht="12.75" hidden="1"/>
    <row r="392" s="3" customFormat="1" ht="12.75" hidden="1"/>
  </sheetData>
  <sheetProtection password="A6FE" sheet="1" objects="1" scenarios="1"/>
  <mergeCells count="99">
    <mergeCell ref="K36:L36"/>
    <mergeCell ref="B32:L32"/>
    <mergeCell ref="B36:D36"/>
    <mergeCell ref="E36:F36"/>
    <mergeCell ref="G36:H36"/>
    <mergeCell ref="I36:J36"/>
    <mergeCell ref="B35:D35"/>
    <mergeCell ref="B33:D33"/>
    <mergeCell ref="G35:H35"/>
    <mergeCell ref="I35:J35"/>
    <mergeCell ref="G33:H33"/>
    <mergeCell ref="I33:J33"/>
    <mergeCell ref="K33:L33"/>
    <mergeCell ref="K34:L34"/>
    <mergeCell ref="K35:L35"/>
    <mergeCell ref="B34:D34"/>
    <mergeCell ref="E34:F34"/>
    <mergeCell ref="G34:H34"/>
    <mergeCell ref="I34:J34"/>
    <mergeCell ref="E35:F35"/>
    <mergeCell ref="B31:D31"/>
    <mergeCell ref="E31:F31"/>
    <mergeCell ref="B39:L39"/>
    <mergeCell ref="B37:L37"/>
    <mergeCell ref="B38:L38"/>
    <mergeCell ref="G17:I17"/>
    <mergeCell ref="J22:L22"/>
    <mergeCell ref="E33:F33"/>
    <mergeCell ref="B30:D30"/>
    <mergeCell ref="E30:F30"/>
    <mergeCell ref="G30:H30"/>
    <mergeCell ref="K31:L31"/>
    <mergeCell ref="B28:D28"/>
    <mergeCell ref="C23:F23"/>
    <mergeCell ref="C24:F24"/>
    <mergeCell ref="I31:J31"/>
    <mergeCell ref="G31:H31"/>
    <mergeCell ref="K30:L30"/>
    <mergeCell ref="C22:F22"/>
    <mergeCell ref="B29:L29"/>
    <mergeCell ref="F28:H28"/>
    <mergeCell ref="J28:L28"/>
    <mergeCell ref="J17:L17"/>
    <mergeCell ref="G23:I23"/>
    <mergeCell ref="J23:L23"/>
    <mergeCell ref="J24:L24"/>
    <mergeCell ref="G24:I24"/>
    <mergeCell ref="J21:L21"/>
    <mergeCell ref="G22:I22"/>
    <mergeCell ref="J15:L15"/>
    <mergeCell ref="J16:L16"/>
    <mergeCell ref="I30:J30"/>
    <mergeCell ref="J18:L18"/>
    <mergeCell ref="J19:L19"/>
    <mergeCell ref="J20:L20"/>
    <mergeCell ref="C17:F17"/>
    <mergeCell ref="C19:F19"/>
    <mergeCell ref="C20:F20"/>
    <mergeCell ref="C21:F21"/>
    <mergeCell ref="C15:F15"/>
    <mergeCell ref="C16:F16"/>
    <mergeCell ref="G19:I19"/>
    <mergeCell ref="G20:I20"/>
    <mergeCell ref="G21:I21"/>
    <mergeCell ref="G15:I15"/>
    <mergeCell ref="G16:I16"/>
    <mergeCell ref="G18:I18"/>
    <mergeCell ref="J1:L1"/>
    <mergeCell ref="B8:C8"/>
    <mergeCell ref="C12:F12"/>
    <mergeCell ref="C13:F13"/>
    <mergeCell ref="B3:L3"/>
    <mergeCell ref="G13:I13"/>
    <mergeCell ref="J8:K8"/>
    <mergeCell ref="B2:H2"/>
    <mergeCell ref="I2:L2"/>
    <mergeCell ref="B10:F11"/>
    <mergeCell ref="G10:L10"/>
    <mergeCell ref="G11:I11"/>
    <mergeCell ref="B1:H1"/>
    <mergeCell ref="B4:L4"/>
    <mergeCell ref="B5:L5"/>
    <mergeCell ref="B7:L7"/>
    <mergeCell ref="B6:L6"/>
    <mergeCell ref="C18:F18"/>
    <mergeCell ref="B25:L25"/>
    <mergeCell ref="B26:L26"/>
    <mergeCell ref="B27:E27"/>
    <mergeCell ref="F27:I27"/>
    <mergeCell ref="J27:L27"/>
    <mergeCell ref="F8:G8"/>
    <mergeCell ref="J14:L14"/>
    <mergeCell ref="J11:L11"/>
    <mergeCell ref="J12:L12"/>
    <mergeCell ref="J13:L13"/>
    <mergeCell ref="G14:I14"/>
    <mergeCell ref="C14:F14"/>
    <mergeCell ref="B9:L9"/>
    <mergeCell ref="G12:I1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80"/>
  <sheetViews>
    <sheetView showGridLines="0" showRowColHeaders="0" zoomScalePageLayoutView="0" workbookViewId="0" topLeftCell="A1">
      <selection activeCell="B3" sqref="B3:C3"/>
    </sheetView>
  </sheetViews>
  <sheetFormatPr defaultColWidth="0" defaultRowHeight="12.75" zeroHeight="1"/>
  <cols>
    <col min="1" max="1" width="2.7109375" style="0" customWidth="1"/>
    <col min="2" max="2" width="3.28125" style="0" customWidth="1"/>
    <col min="3" max="3" width="17.7109375" style="0" customWidth="1"/>
    <col min="4" max="4" width="9.140625" style="0" customWidth="1"/>
    <col min="5" max="5" width="14.7109375" style="0" customWidth="1"/>
    <col min="6" max="8" width="17.7109375" style="0" customWidth="1"/>
    <col min="9" max="9" width="2.7109375" style="11" customWidth="1"/>
    <col min="10" max="53" width="9.140625" style="11" hidden="1" customWidth="1"/>
    <col min="54" max="16384" width="9.140625" style="0" hidden="1" customWidth="1"/>
  </cols>
  <sheetData>
    <row r="1" spans="2:53" s="43" customFormat="1" ht="18" customHeight="1">
      <c r="B1" s="594" t="s">
        <v>248</v>
      </c>
      <c r="C1" s="732"/>
      <c r="D1" s="732"/>
      <c r="E1" s="732"/>
      <c r="F1" s="732"/>
      <c r="G1" s="732"/>
      <c r="H1" s="732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2:51" s="43" customFormat="1" ht="15.75" customHeight="1" thickBot="1">
      <c r="B2" s="733" t="s">
        <v>282</v>
      </c>
      <c r="C2" s="224"/>
      <c r="D2" s="105" t="s">
        <v>271</v>
      </c>
      <c r="E2" s="105"/>
      <c r="F2" s="105" t="s">
        <v>272</v>
      </c>
      <c r="G2" s="106" t="s">
        <v>273</v>
      </c>
      <c r="H2" s="106" t="s">
        <v>34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2:51" s="43" customFormat="1" ht="15.75" customHeight="1" thickBot="1">
      <c r="B3" s="745"/>
      <c r="C3" s="746"/>
      <c r="D3" s="741"/>
      <c r="E3" s="742"/>
      <c r="F3" s="125"/>
      <c r="G3" s="126"/>
      <c r="H3" s="12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2:53" s="43" customFormat="1" ht="18" customHeight="1">
      <c r="B4" s="748" t="s">
        <v>220</v>
      </c>
      <c r="C4" s="508"/>
      <c r="D4" s="508"/>
      <c r="E4" s="508"/>
      <c r="F4" s="508"/>
      <c r="G4" s="508"/>
      <c r="H4" s="50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2:53" s="43" customFormat="1" ht="15.75" customHeight="1" thickBot="1">
      <c r="B5" s="698" t="s">
        <v>187</v>
      </c>
      <c r="C5" s="699"/>
      <c r="D5" s="699"/>
      <c r="E5" s="699"/>
      <c r="F5" s="699"/>
      <c r="G5" s="699"/>
      <c r="H5" s="69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2:53" s="43" customFormat="1" ht="22.5">
      <c r="B6" s="697"/>
      <c r="C6" s="316"/>
      <c r="D6" s="316"/>
      <c r="E6" s="316"/>
      <c r="F6" s="546"/>
      <c r="G6" s="107" t="s">
        <v>284</v>
      </c>
      <c r="H6" s="108" t="s">
        <v>283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s="43" customFormat="1" ht="15.75" customHeight="1">
      <c r="B7" s="60" t="s">
        <v>97</v>
      </c>
      <c r="C7" s="743" t="s">
        <v>57</v>
      </c>
      <c r="D7" s="743"/>
      <c r="E7" s="743"/>
      <c r="F7" s="744"/>
      <c r="G7" s="128"/>
      <c r="H7" s="12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s="43" customFormat="1" ht="15.75" customHeight="1">
      <c r="B8" s="60" t="s">
        <v>98</v>
      </c>
      <c r="C8" s="743" t="s">
        <v>258</v>
      </c>
      <c r="D8" s="743"/>
      <c r="E8" s="743"/>
      <c r="F8" s="744"/>
      <c r="G8" s="128"/>
      <c r="H8" s="12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2:53" s="43" customFormat="1" ht="15.75" customHeight="1">
      <c r="B9" s="60" t="s">
        <v>99</v>
      </c>
      <c r="C9" s="743" t="s">
        <v>221</v>
      </c>
      <c r="D9" s="743"/>
      <c r="E9" s="743"/>
      <c r="F9" s="744"/>
      <c r="G9" s="128"/>
      <c r="H9" s="12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2:53" s="43" customFormat="1" ht="15.75" customHeight="1">
      <c r="B10" s="60" t="s">
        <v>290</v>
      </c>
      <c r="C10" s="743" t="s">
        <v>105</v>
      </c>
      <c r="D10" s="743"/>
      <c r="E10" s="743"/>
      <c r="F10" s="744"/>
      <c r="G10" s="128"/>
      <c r="H10" s="12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2:53" s="43" customFormat="1" ht="15.75" customHeight="1">
      <c r="B11" s="60" t="s">
        <v>49</v>
      </c>
      <c r="C11" s="743" t="s">
        <v>222</v>
      </c>
      <c r="D11" s="743"/>
      <c r="E11" s="743"/>
      <c r="F11" s="744"/>
      <c r="G11" s="128"/>
      <c r="H11" s="12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2:53" s="43" customFormat="1" ht="15.75" customHeight="1">
      <c r="B12" s="60" t="s">
        <v>289</v>
      </c>
      <c r="C12" s="743" t="s">
        <v>223</v>
      </c>
      <c r="D12" s="743"/>
      <c r="E12" s="743"/>
      <c r="F12" s="744"/>
      <c r="G12" s="128"/>
      <c r="H12" s="12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2:53" s="43" customFormat="1" ht="15.75" customHeight="1">
      <c r="B13" s="60" t="s">
        <v>288</v>
      </c>
      <c r="C13" s="743" t="s">
        <v>224</v>
      </c>
      <c r="D13" s="743"/>
      <c r="E13" s="743"/>
      <c r="F13" s="744"/>
      <c r="G13" s="128"/>
      <c r="H13" s="12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2:53" s="43" customFormat="1" ht="15.75" customHeight="1" thickBot="1">
      <c r="B14" s="63" t="s">
        <v>287</v>
      </c>
      <c r="C14" s="752" t="s">
        <v>285</v>
      </c>
      <c r="D14" s="752"/>
      <c r="E14" s="752"/>
      <c r="F14" s="753"/>
      <c r="G14" s="130"/>
      <c r="H14" s="131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2:53" s="43" customFormat="1" ht="9" customHeight="1" thickBot="1">
      <c r="B15" s="748"/>
      <c r="C15" s="508"/>
      <c r="D15" s="508"/>
      <c r="E15" s="508"/>
      <c r="F15" s="508"/>
      <c r="G15" s="508"/>
      <c r="H15" s="50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2:53" s="43" customFormat="1" ht="15.75" customHeight="1" thickBot="1">
      <c r="B16" s="109" t="s">
        <v>286</v>
      </c>
      <c r="C16" s="110" t="s">
        <v>9</v>
      </c>
      <c r="D16" s="749"/>
      <c r="E16" s="750"/>
      <c r="F16" s="751"/>
      <c r="G16" s="508"/>
      <c r="H16" s="50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2:53" s="43" customFormat="1" ht="15" customHeight="1">
      <c r="B17" s="734" t="s">
        <v>225</v>
      </c>
      <c r="C17" s="735"/>
      <c r="D17" s="735"/>
      <c r="E17" s="735"/>
      <c r="F17" s="735"/>
      <c r="G17" s="735"/>
      <c r="H17" s="73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2:53" s="43" customFormat="1" ht="18" customHeight="1" thickBot="1">
      <c r="B18" s="708" t="s">
        <v>188</v>
      </c>
      <c r="C18" s="709"/>
      <c r="D18" s="709"/>
      <c r="E18" s="709"/>
      <c r="F18" s="709"/>
      <c r="G18" s="709"/>
      <c r="H18" s="709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2:53" s="43" customFormat="1" ht="24" customHeight="1">
      <c r="B19" s="111" t="s">
        <v>167</v>
      </c>
      <c r="C19" s="736" t="s">
        <v>35</v>
      </c>
      <c r="D19" s="737"/>
      <c r="E19" s="737"/>
      <c r="F19" s="738"/>
      <c r="G19" s="706" t="s">
        <v>166</v>
      </c>
      <c r="H19" s="70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2:53" s="43" customFormat="1" ht="15.75" customHeight="1">
      <c r="B20" s="112" t="s">
        <v>97</v>
      </c>
      <c r="C20" s="717"/>
      <c r="D20" s="717"/>
      <c r="E20" s="717"/>
      <c r="F20" s="717"/>
      <c r="G20" s="710"/>
      <c r="H20" s="711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2:53" s="43" customFormat="1" ht="15.75" customHeight="1">
      <c r="B21" s="112" t="s">
        <v>98</v>
      </c>
      <c r="C21" s="717"/>
      <c r="D21" s="717"/>
      <c r="E21" s="717"/>
      <c r="F21" s="717"/>
      <c r="G21" s="739"/>
      <c r="H21" s="74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2:53" s="43" customFormat="1" ht="15.75" customHeight="1">
      <c r="B22" s="112" t="s">
        <v>99</v>
      </c>
      <c r="C22" s="717"/>
      <c r="D22" s="717"/>
      <c r="E22" s="717"/>
      <c r="F22" s="717"/>
      <c r="G22" s="710"/>
      <c r="H22" s="711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2:53" s="43" customFormat="1" ht="15.75" customHeight="1" thickBot="1">
      <c r="B23" s="113" t="s">
        <v>290</v>
      </c>
      <c r="C23" s="718"/>
      <c r="D23" s="718"/>
      <c r="E23" s="718"/>
      <c r="F23" s="718"/>
      <c r="G23" s="719"/>
      <c r="H23" s="72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2:53" s="43" customFormat="1" ht="13.5" thickBot="1">
      <c r="B24" s="708"/>
      <c r="C24" s="709"/>
      <c r="D24" s="709"/>
      <c r="E24" s="709"/>
      <c r="F24" s="709"/>
      <c r="G24" s="709"/>
      <c r="H24" s="70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2:53" s="43" customFormat="1" ht="24.75" customHeight="1">
      <c r="B25" s="111" t="s">
        <v>167</v>
      </c>
      <c r="C25" s="736" t="s">
        <v>36</v>
      </c>
      <c r="D25" s="737"/>
      <c r="E25" s="737"/>
      <c r="F25" s="738"/>
      <c r="G25" s="706" t="s">
        <v>166</v>
      </c>
      <c r="H25" s="70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2:53" s="43" customFormat="1" ht="15.75" customHeight="1">
      <c r="B26" s="112" t="s">
        <v>97</v>
      </c>
      <c r="C26" s="717"/>
      <c r="D26" s="717"/>
      <c r="E26" s="717"/>
      <c r="F26" s="717"/>
      <c r="G26" s="710"/>
      <c r="H26" s="711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2:53" s="43" customFormat="1" ht="15.75" customHeight="1">
      <c r="B27" s="112" t="s">
        <v>98</v>
      </c>
      <c r="C27" s="717"/>
      <c r="D27" s="717"/>
      <c r="E27" s="717"/>
      <c r="F27" s="717"/>
      <c r="G27" s="710"/>
      <c r="H27" s="711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</row>
    <row r="28" spans="2:53" s="43" customFormat="1" ht="15.75" customHeight="1">
      <c r="B28" s="112" t="s">
        <v>99</v>
      </c>
      <c r="C28" s="717"/>
      <c r="D28" s="717"/>
      <c r="E28" s="717"/>
      <c r="F28" s="717"/>
      <c r="G28" s="710"/>
      <c r="H28" s="711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2:53" s="43" customFormat="1" ht="15.75" customHeight="1" thickBot="1">
      <c r="B29" s="113" t="s">
        <v>290</v>
      </c>
      <c r="C29" s="718"/>
      <c r="D29" s="718"/>
      <c r="E29" s="718"/>
      <c r="F29" s="718"/>
      <c r="G29" s="719"/>
      <c r="H29" s="72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2:53" s="43" customFormat="1" ht="18" customHeight="1" thickBot="1">
      <c r="B30" s="708" t="s">
        <v>291</v>
      </c>
      <c r="C30" s="709"/>
      <c r="D30" s="709"/>
      <c r="E30" s="709"/>
      <c r="F30" s="709"/>
      <c r="G30" s="709"/>
      <c r="H30" s="70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2:53" s="43" customFormat="1" ht="15.75" customHeight="1">
      <c r="B31" s="721" t="s">
        <v>259</v>
      </c>
      <c r="C31" s="722"/>
      <c r="D31" s="722"/>
      <c r="E31" s="722"/>
      <c r="F31" s="722"/>
      <c r="G31" s="722"/>
      <c r="H31" s="72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2:53" s="43" customFormat="1" ht="15.75" customHeight="1">
      <c r="B32" s="114"/>
      <c r="C32" s="115" t="s">
        <v>45</v>
      </c>
      <c r="D32" s="724" t="s">
        <v>46</v>
      </c>
      <c r="E32" s="724"/>
      <c r="F32" s="115" t="s">
        <v>113</v>
      </c>
      <c r="G32" s="115" t="s">
        <v>47</v>
      </c>
      <c r="H32" s="116" t="s">
        <v>48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2:53" s="43" customFormat="1" ht="15.75" customHeight="1">
      <c r="B33" s="117">
        <v>1</v>
      </c>
      <c r="C33" s="132"/>
      <c r="D33" s="727"/>
      <c r="E33" s="727"/>
      <c r="F33" s="133"/>
      <c r="G33" s="134"/>
      <c r="H33" s="13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2:53" s="43" customFormat="1" ht="15.75" customHeight="1">
      <c r="B34" s="117">
        <v>2</v>
      </c>
      <c r="C34" s="136"/>
      <c r="D34" s="727"/>
      <c r="E34" s="727"/>
      <c r="F34" s="137"/>
      <c r="G34" s="138"/>
      <c r="H34" s="13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2:53" s="43" customFormat="1" ht="15.75" customHeight="1" thickBot="1">
      <c r="B35" s="118">
        <v>3</v>
      </c>
      <c r="C35" s="140"/>
      <c r="D35" s="747"/>
      <c r="E35" s="747"/>
      <c r="F35" s="140"/>
      <c r="G35" s="141"/>
      <c r="H35" s="14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2:53" s="43" customFormat="1" ht="18" customHeight="1" thickBot="1">
      <c r="B36" s="712" t="s">
        <v>260</v>
      </c>
      <c r="C36" s="713"/>
      <c r="D36" s="713"/>
      <c r="E36" s="713"/>
      <c r="F36" s="713"/>
      <c r="G36" s="713"/>
      <c r="H36" s="71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2:53" s="43" customFormat="1" ht="15.75" customHeight="1">
      <c r="B37" s="714" t="s">
        <v>261</v>
      </c>
      <c r="C37" s="715"/>
      <c r="D37" s="715"/>
      <c r="E37" s="715"/>
      <c r="F37" s="715"/>
      <c r="G37" s="715"/>
      <c r="H37" s="716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</row>
    <row r="38" spans="2:53" s="43" customFormat="1" ht="24" customHeight="1">
      <c r="B38" s="119"/>
      <c r="C38" s="700" t="s">
        <v>45</v>
      </c>
      <c r="D38" s="701"/>
      <c r="E38" s="700" t="s">
        <v>46</v>
      </c>
      <c r="F38" s="701"/>
      <c r="G38" s="120" t="s">
        <v>219</v>
      </c>
      <c r="H38" s="121" t="s">
        <v>292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  <row r="39" spans="2:53" s="43" customFormat="1" ht="15.75" customHeight="1">
      <c r="B39" s="117">
        <v>1</v>
      </c>
      <c r="C39" s="725"/>
      <c r="D39" s="726"/>
      <c r="E39" s="725"/>
      <c r="F39" s="726"/>
      <c r="G39" s="143"/>
      <c r="H39" s="13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</row>
    <row r="40" spans="2:53" s="43" customFormat="1" ht="15.75" customHeight="1" thickBot="1">
      <c r="B40" s="118">
        <v>2</v>
      </c>
      <c r="C40" s="702"/>
      <c r="D40" s="703"/>
      <c r="E40" s="702"/>
      <c r="F40" s="703"/>
      <c r="G40" s="144"/>
      <c r="H40" s="142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</row>
    <row r="41" spans="2:53" s="122" customFormat="1" ht="18" customHeight="1" thickBot="1">
      <c r="B41" s="712" t="s">
        <v>189</v>
      </c>
      <c r="C41" s="713"/>
      <c r="D41" s="713"/>
      <c r="E41" s="713"/>
      <c r="F41" s="713"/>
      <c r="G41" s="713"/>
      <c r="H41" s="71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2:53" s="43" customFormat="1" ht="15.75" customHeight="1">
      <c r="B42" s="714" t="s">
        <v>262</v>
      </c>
      <c r="C42" s="715"/>
      <c r="D42" s="715"/>
      <c r="E42" s="715"/>
      <c r="F42" s="715"/>
      <c r="G42" s="715"/>
      <c r="H42" s="716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</row>
    <row r="43" spans="2:53" s="43" customFormat="1" ht="24" customHeight="1">
      <c r="B43" s="119"/>
      <c r="C43" s="700" t="s">
        <v>45</v>
      </c>
      <c r="D43" s="701"/>
      <c r="E43" s="700" t="s">
        <v>46</v>
      </c>
      <c r="F43" s="701"/>
      <c r="G43" s="120" t="s">
        <v>113</v>
      </c>
      <c r="H43" s="121" t="s">
        <v>292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2:53" s="43" customFormat="1" ht="15.75" customHeight="1" thickBot="1">
      <c r="B44" s="118">
        <v>1</v>
      </c>
      <c r="C44" s="702"/>
      <c r="D44" s="703"/>
      <c r="E44" s="702"/>
      <c r="F44" s="703"/>
      <c r="G44" s="144"/>
      <c r="H44" s="142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2:53" s="43" customFormat="1" ht="13.5" thickBot="1">
      <c r="B45" s="704" t="s">
        <v>309</v>
      </c>
      <c r="C45" s="705"/>
      <c r="D45" s="705"/>
      <c r="E45" s="705"/>
      <c r="F45" s="705"/>
      <c r="G45" s="705"/>
      <c r="H45" s="70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</row>
    <row r="46" spans="2:53" s="43" customFormat="1" ht="12.75">
      <c r="B46" s="728" t="s">
        <v>190</v>
      </c>
      <c r="C46" s="729"/>
      <c r="D46" s="729"/>
      <c r="E46" s="729"/>
      <c r="F46" s="729"/>
      <c r="G46" s="147" t="s">
        <v>113</v>
      </c>
      <c r="H46" s="148" t="s">
        <v>114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</row>
    <row r="47" spans="2:53" s="43" customFormat="1" ht="13.5" thickBot="1">
      <c r="B47" s="730"/>
      <c r="C47" s="731"/>
      <c r="D47" s="731"/>
      <c r="E47" s="731"/>
      <c r="F47" s="731"/>
      <c r="G47" s="145"/>
      <c r="H47" s="146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</row>
    <row r="48" spans="2:53" s="43" customFormat="1" ht="9" customHeight="1">
      <c r="B48" s="124" t="s">
        <v>324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</row>
    <row r="49" spans="2:53" s="43" customFormat="1" ht="9" customHeight="1">
      <c r="B49" s="124" t="s">
        <v>165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</row>
    <row r="50" spans="2:53" s="43" customFormat="1" ht="12.75">
      <c r="B50" s="656" t="s">
        <v>276</v>
      </c>
      <c r="C50" s="656"/>
      <c r="D50" s="656"/>
      <c r="E50" s="656"/>
      <c r="F50" s="656"/>
      <c r="G50" s="656"/>
      <c r="H50" s="656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</row>
    <row r="51" spans="2:8" ht="12.75" hidden="1">
      <c r="B51" s="11"/>
      <c r="C51" s="11"/>
      <c r="D51" s="11"/>
      <c r="E51" s="11"/>
      <c r="F51" s="11"/>
      <c r="G51" s="11"/>
      <c r="H51" s="11"/>
    </row>
    <row r="52" spans="2:8" ht="12.75" hidden="1">
      <c r="B52" s="11"/>
      <c r="C52" s="11"/>
      <c r="D52" s="11"/>
      <c r="E52" s="11"/>
      <c r="F52" s="11"/>
      <c r="G52" s="11"/>
      <c r="H52" s="11"/>
    </row>
    <row r="53" spans="2:8" ht="12.75" hidden="1">
      <c r="B53" s="11"/>
      <c r="C53" s="11"/>
      <c r="D53" s="11"/>
      <c r="E53" s="11"/>
      <c r="F53" s="11"/>
      <c r="G53" s="11"/>
      <c r="H53" s="11"/>
    </row>
    <row r="54" spans="2:8" ht="12.75" hidden="1">
      <c r="B54" s="11"/>
      <c r="C54" s="11"/>
      <c r="D54" s="11"/>
      <c r="E54" s="11"/>
      <c r="F54" s="11"/>
      <c r="G54" s="11"/>
      <c r="H54" s="11"/>
    </row>
    <row r="55" spans="2:8" ht="12.75" hidden="1">
      <c r="B55" s="11"/>
      <c r="C55" s="11"/>
      <c r="D55" s="11"/>
      <c r="E55" s="11"/>
      <c r="F55" s="11"/>
      <c r="G55" s="11"/>
      <c r="H55" s="11"/>
    </row>
    <row r="56" spans="2:8" ht="12.75" hidden="1">
      <c r="B56" s="11"/>
      <c r="C56" s="11"/>
      <c r="D56" s="11"/>
      <c r="E56" s="11"/>
      <c r="F56" s="11"/>
      <c r="G56" s="11"/>
      <c r="H56" s="11"/>
    </row>
    <row r="57" spans="2:8" ht="12.75" hidden="1">
      <c r="B57" s="11"/>
      <c r="C57" s="11"/>
      <c r="D57" s="11"/>
      <c r="E57" s="11"/>
      <c r="F57" s="11"/>
      <c r="G57" s="11"/>
      <c r="H57" s="11"/>
    </row>
    <row r="58" spans="2:8" ht="12.75" hidden="1">
      <c r="B58" s="11"/>
      <c r="C58" s="11"/>
      <c r="D58" s="11"/>
      <c r="E58" s="11"/>
      <c r="F58" s="11"/>
      <c r="G58" s="11"/>
      <c r="H58" s="11"/>
    </row>
    <row r="59" spans="2:8" ht="12.75" hidden="1">
      <c r="B59" s="11"/>
      <c r="C59" s="11"/>
      <c r="D59" s="11"/>
      <c r="E59" s="11"/>
      <c r="F59" s="11"/>
      <c r="G59" s="11"/>
      <c r="H59" s="11"/>
    </row>
    <row r="60" spans="2:8" ht="12.75" hidden="1">
      <c r="B60" s="11"/>
      <c r="C60" s="11"/>
      <c r="D60" s="11"/>
      <c r="E60" s="11"/>
      <c r="F60" s="11"/>
      <c r="G60" s="11"/>
      <c r="H60" s="11"/>
    </row>
    <row r="61" spans="2:8" ht="12.75" hidden="1">
      <c r="B61" s="11"/>
      <c r="C61" s="11"/>
      <c r="D61" s="11"/>
      <c r="E61" s="11"/>
      <c r="F61" s="11"/>
      <c r="G61" s="11"/>
      <c r="H61" s="11"/>
    </row>
    <row r="62" spans="2:8" ht="12.75" hidden="1">
      <c r="B62" s="11"/>
      <c r="C62" s="11"/>
      <c r="D62" s="11"/>
      <c r="E62" s="11"/>
      <c r="F62" s="11"/>
      <c r="G62" s="11"/>
      <c r="H62" s="11"/>
    </row>
    <row r="63" spans="2:8" ht="12.75" hidden="1">
      <c r="B63" s="11"/>
      <c r="C63" s="11"/>
      <c r="D63" s="11"/>
      <c r="E63" s="11"/>
      <c r="F63" s="11"/>
      <c r="G63" s="11"/>
      <c r="H63" s="11"/>
    </row>
    <row r="64" spans="2:8" ht="12.75" hidden="1">
      <c r="B64" s="11"/>
      <c r="C64" s="11"/>
      <c r="D64" s="11"/>
      <c r="E64" s="11"/>
      <c r="F64" s="11"/>
      <c r="G64" s="11"/>
      <c r="H64" s="11"/>
    </row>
    <row r="65" spans="2:8" ht="12.75" hidden="1">
      <c r="B65" s="11"/>
      <c r="C65" s="11"/>
      <c r="D65" s="11"/>
      <c r="E65" s="11"/>
      <c r="F65" s="11"/>
      <c r="G65" s="11"/>
      <c r="H65" s="11"/>
    </row>
    <row r="66" spans="2:8" ht="12.75" hidden="1">
      <c r="B66" s="11"/>
      <c r="C66" s="11"/>
      <c r="D66" s="11"/>
      <c r="E66" s="11"/>
      <c r="F66" s="11"/>
      <c r="G66" s="11"/>
      <c r="H66" s="11"/>
    </row>
    <row r="67" spans="2:8" ht="12.75" hidden="1">
      <c r="B67" s="11"/>
      <c r="C67" s="11"/>
      <c r="D67" s="11"/>
      <c r="E67" s="11"/>
      <c r="F67" s="11"/>
      <c r="G67" s="11"/>
      <c r="H67" s="11"/>
    </row>
    <row r="68" spans="2:8" ht="12.75" hidden="1">
      <c r="B68" s="11"/>
      <c r="C68" s="11"/>
      <c r="D68" s="11"/>
      <c r="E68" s="11"/>
      <c r="F68" s="11"/>
      <c r="G68" s="11"/>
      <c r="H68" s="11"/>
    </row>
    <row r="69" spans="2:8" ht="12.75" hidden="1">
      <c r="B69" s="11"/>
      <c r="C69" s="11"/>
      <c r="D69" s="11"/>
      <c r="E69" s="11"/>
      <c r="F69" s="11"/>
      <c r="G69" s="11"/>
      <c r="H69" s="11"/>
    </row>
    <row r="70" spans="2:8" ht="12.75" hidden="1">
      <c r="B70" s="11"/>
      <c r="C70" s="11"/>
      <c r="D70" s="11"/>
      <c r="E70" s="11"/>
      <c r="F70" s="11"/>
      <c r="G70" s="11"/>
      <c r="H70" s="11"/>
    </row>
    <row r="71" spans="2:8" ht="12.75" hidden="1">
      <c r="B71" s="11"/>
      <c r="C71" s="11"/>
      <c r="D71" s="11"/>
      <c r="E71" s="11"/>
      <c r="F71" s="11"/>
      <c r="G71" s="11"/>
      <c r="H71" s="11"/>
    </row>
    <row r="72" spans="2:8" ht="12.75" hidden="1">
      <c r="B72" s="11"/>
      <c r="C72" s="11"/>
      <c r="D72" s="11"/>
      <c r="E72" s="11"/>
      <c r="F72" s="11"/>
      <c r="G72" s="11"/>
      <c r="H72" s="11"/>
    </row>
    <row r="73" spans="2:8" ht="12.75" hidden="1">
      <c r="B73" s="11"/>
      <c r="C73" s="11"/>
      <c r="D73" s="11"/>
      <c r="E73" s="11"/>
      <c r="F73" s="11"/>
      <c r="G73" s="11"/>
      <c r="H73" s="11"/>
    </row>
    <row r="74" spans="2:8" ht="12.75" hidden="1">
      <c r="B74" s="11"/>
      <c r="C74" s="11"/>
      <c r="D74" s="11"/>
      <c r="E74" s="11"/>
      <c r="F74" s="11"/>
      <c r="G74" s="11"/>
      <c r="H74" s="11"/>
    </row>
    <row r="75" spans="2:8" ht="12.75" hidden="1">
      <c r="B75" s="11"/>
      <c r="C75" s="11"/>
      <c r="D75" s="11"/>
      <c r="E75" s="11"/>
      <c r="F75" s="11"/>
      <c r="G75" s="11"/>
      <c r="H75" s="11"/>
    </row>
    <row r="76" spans="2:8" ht="12.75" hidden="1">
      <c r="B76" s="11"/>
      <c r="C76" s="11"/>
      <c r="D76" s="11"/>
      <c r="E76" s="11"/>
      <c r="F76" s="11"/>
      <c r="G76" s="11"/>
      <c r="H76" s="11"/>
    </row>
    <row r="77" spans="2:8" ht="12.75" hidden="1">
      <c r="B77" s="11"/>
      <c r="C77" s="11"/>
      <c r="D77" s="11"/>
      <c r="E77" s="11"/>
      <c r="F77" s="11"/>
      <c r="G77" s="11"/>
      <c r="H77" s="11"/>
    </row>
    <row r="78" spans="2:8" ht="12.75" hidden="1">
      <c r="B78" s="11"/>
      <c r="C78" s="11"/>
      <c r="D78" s="11"/>
      <c r="E78" s="11"/>
      <c r="F78" s="11"/>
      <c r="G78" s="11"/>
      <c r="H78" s="11"/>
    </row>
    <row r="79" spans="2:8" ht="12.75" hidden="1">
      <c r="B79" s="11"/>
      <c r="C79" s="11"/>
      <c r="D79" s="11"/>
      <c r="E79" s="11"/>
      <c r="F79" s="11"/>
      <c r="G79" s="11"/>
      <c r="H79" s="11"/>
    </row>
    <row r="80" spans="2:8" ht="12.75" hidden="1">
      <c r="B80" s="11"/>
      <c r="C80" s="11"/>
      <c r="D80" s="11"/>
      <c r="E80" s="11"/>
      <c r="F80" s="11"/>
      <c r="G80" s="11"/>
      <c r="H80" s="11"/>
    </row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</sheetData>
  <sheetProtection password="A6FE" sheet="1" objects="1" scenarios="1"/>
  <mergeCells count="64">
    <mergeCell ref="B3:C3"/>
    <mergeCell ref="C19:F19"/>
    <mergeCell ref="D34:E34"/>
    <mergeCell ref="D35:E35"/>
    <mergeCell ref="G25:H25"/>
    <mergeCell ref="C27:F27"/>
    <mergeCell ref="C9:F9"/>
    <mergeCell ref="C10:F10"/>
    <mergeCell ref="C11:F11"/>
    <mergeCell ref="C13:F13"/>
    <mergeCell ref="B4:H4"/>
    <mergeCell ref="D16:E16"/>
    <mergeCell ref="B15:H15"/>
    <mergeCell ref="F16:H16"/>
    <mergeCell ref="C12:F12"/>
    <mergeCell ref="C14:F14"/>
    <mergeCell ref="B1:H1"/>
    <mergeCell ref="B2:C2"/>
    <mergeCell ref="B17:H17"/>
    <mergeCell ref="G26:H26"/>
    <mergeCell ref="B18:H18"/>
    <mergeCell ref="C20:F20"/>
    <mergeCell ref="G20:H20"/>
    <mergeCell ref="C21:F21"/>
    <mergeCell ref="C25:F25"/>
    <mergeCell ref="G21:H21"/>
    <mergeCell ref="C26:F26"/>
    <mergeCell ref="D3:E3"/>
    <mergeCell ref="C23:F23"/>
    <mergeCell ref="G23:H23"/>
    <mergeCell ref="C7:F7"/>
    <mergeCell ref="C8:F8"/>
    <mergeCell ref="B50:H50"/>
    <mergeCell ref="C22:F22"/>
    <mergeCell ref="G22:H22"/>
    <mergeCell ref="C29:F29"/>
    <mergeCell ref="G29:H29"/>
    <mergeCell ref="C28:F28"/>
    <mergeCell ref="B30:H30"/>
    <mergeCell ref="B31:H31"/>
    <mergeCell ref="D32:E32"/>
    <mergeCell ref="C39:D39"/>
    <mergeCell ref="E39:F39"/>
    <mergeCell ref="C40:D40"/>
    <mergeCell ref="E40:F40"/>
    <mergeCell ref="D33:E33"/>
    <mergeCell ref="B46:F47"/>
    <mergeCell ref="C44:D44"/>
    <mergeCell ref="B45:H45"/>
    <mergeCell ref="G19:H19"/>
    <mergeCell ref="B24:H24"/>
    <mergeCell ref="G28:H28"/>
    <mergeCell ref="G27:H27"/>
    <mergeCell ref="B41:H41"/>
    <mergeCell ref="B42:H42"/>
    <mergeCell ref="B36:H36"/>
    <mergeCell ref="B37:H37"/>
    <mergeCell ref="C38:D38"/>
    <mergeCell ref="E38:F38"/>
    <mergeCell ref="B6:F6"/>
    <mergeCell ref="B5:H5"/>
    <mergeCell ref="C43:D43"/>
    <mergeCell ref="E43:F43"/>
    <mergeCell ref="E44:F4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2"/>
  <sheetViews>
    <sheetView showGridLines="0" showRowColHeaders="0" zoomScalePageLayoutView="0" workbookViewId="0" topLeftCell="A1">
      <selection activeCell="E7" sqref="E7"/>
    </sheetView>
  </sheetViews>
  <sheetFormatPr defaultColWidth="0" defaultRowHeight="12.75" zeroHeight="1"/>
  <cols>
    <col min="1" max="1" width="2.7109375" style="0" customWidth="1"/>
    <col min="2" max="2" width="4.00390625" style="0" customWidth="1"/>
    <col min="3" max="3" width="14.7109375" style="0" customWidth="1"/>
    <col min="4" max="4" width="18.7109375" style="0" customWidth="1"/>
    <col min="5" max="6" width="8.2812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4.7109375" style="0" customWidth="1"/>
    <col min="11" max="11" width="5.7109375" style="0" customWidth="1"/>
    <col min="12" max="12" width="2.7109375" style="11" customWidth="1"/>
    <col min="13" max="60" width="9.140625" style="11" hidden="1" customWidth="1"/>
    <col min="61" max="200" width="0" style="0" hidden="1" customWidth="1"/>
    <col min="201" max="16384" width="9.140625" style="0" hidden="1" customWidth="1"/>
  </cols>
  <sheetData>
    <row r="1" spans="1:12" ht="18" customHeight="1" thickBot="1">
      <c r="A1" s="43"/>
      <c r="B1" s="631" t="s">
        <v>168</v>
      </c>
      <c r="C1" s="632"/>
      <c r="D1" s="632"/>
      <c r="E1" s="632"/>
      <c r="F1" s="632"/>
      <c r="G1" s="632"/>
      <c r="H1" s="786" t="s">
        <v>111</v>
      </c>
      <c r="I1" s="258"/>
      <c r="J1" s="614">
        <f>DPFO1!B7</f>
        <v>0</v>
      </c>
      <c r="K1" s="455"/>
      <c r="L1" s="48"/>
    </row>
    <row r="2" spans="1:12" ht="24" customHeight="1">
      <c r="A2" s="43"/>
      <c r="B2" s="620" t="s">
        <v>143</v>
      </c>
      <c r="C2" s="620"/>
      <c r="D2" s="620"/>
      <c r="E2" s="620"/>
      <c r="F2" s="620"/>
      <c r="G2" s="620"/>
      <c r="H2" s="180"/>
      <c r="I2" s="508"/>
      <c r="J2" s="508"/>
      <c r="K2" s="508"/>
      <c r="L2" s="48"/>
    </row>
    <row r="3" spans="1:12" ht="36" customHeight="1">
      <c r="A3" s="43"/>
      <c r="B3" s="617" t="s">
        <v>325</v>
      </c>
      <c r="C3" s="618"/>
      <c r="D3" s="618"/>
      <c r="E3" s="618"/>
      <c r="F3" s="618"/>
      <c r="G3" s="618"/>
      <c r="H3" s="618"/>
      <c r="I3" s="618"/>
      <c r="J3" s="618"/>
      <c r="K3" s="618"/>
      <c r="L3" s="48"/>
    </row>
    <row r="4" spans="1:12" ht="30" customHeight="1">
      <c r="A4" s="43"/>
      <c r="B4" s="779" t="s">
        <v>37</v>
      </c>
      <c r="C4" s="780"/>
      <c r="D4" s="780"/>
      <c r="E4" s="780"/>
      <c r="F4" s="780"/>
      <c r="G4" s="780"/>
      <c r="H4" s="780"/>
      <c r="I4" s="780"/>
      <c r="J4" s="780"/>
      <c r="K4" s="780"/>
      <c r="L4" s="48"/>
    </row>
    <row r="5" spans="1:12" ht="18" customHeight="1">
      <c r="A5" s="43"/>
      <c r="B5" s="635" t="s">
        <v>263</v>
      </c>
      <c r="C5" s="636"/>
      <c r="D5" s="636"/>
      <c r="E5" s="636"/>
      <c r="F5" s="636"/>
      <c r="G5" s="636"/>
      <c r="H5" s="636"/>
      <c r="I5" s="636"/>
      <c r="J5" s="636"/>
      <c r="K5" s="636"/>
      <c r="L5" s="48"/>
    </row>
    <row r="6" spans="1:12" ht="18" customHeight="1" thickBot="1">
      <c r="A6" s="43"/>
      <c r="B6" s="800" t="s">
        <v>264</v>
      </c>
      <c r="C6" s="801"/>
      <c r="D6" s="801"/>
      <c r="E6" s="801"/>
      <c r="F6" s="801"/>
      <c r="G6" s="801"/>
      <c r="H6" s="801"/>
      <c r="I6" s="801"/>
      <c r="J6" s="801"/>
      <c r="K6" s="801"/>
      <c r="L6" s="48"/>
    </row>
    <row r="7" spans="1:60" s="21" customFormat="1" ht="24" customHeight="1" thickBot="1">
      <c r="A7" s="44"/>
      <c r="B7" s="783" t="s">
        <v>255</v>
      </c>
      <c r="C7" s="784"/>
      <c r="D7" s="784"/>
      <c r="E7" s="158"/>
      <c r="F7" s="149"/>
      <c r="G7" s="787" t="s">
        <v>38</v>
      </c>
      <c r="H7" s="788"/>
      <c r="I7" s="788"/>
      <c r="J7" s="788"/>
      <c r="K7" s="158"/>
      <c r="L7" s="150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12" ht="18" customHeight="1" thickBot="1">
      <c r="A8" s="43"/>
      <c r="B8" s="789"/>
      <c r="C8" s="790"/>
      <c r="D8" s="790"/>
      <c r="E8" s="790"/>
      <c r="F8" s="790"/>
      <c r="G8" s="790"/>
      <c r="H8" s="790"/>
      <c r="I8" s="790"/>
      <c r="J8" s="790"/>
      <c r="K8" s="790"/>
      <c r="L8" s="48"/>
    </row>
    <row r="9" spans="1:12" ht="18" customHeight="1">
      <c r="A9" s="43"/>
      <c r="B9" s="791"/>
      <c r="C9" s="556"/>
      <c r="D9" s="556"/>
      <c r="E9" s="556"/>
      <c r="F9" s="556"/>
      <c r="G9" s="557"/>
      <c r="H9" s="421" t="s">
        <v>112</v>
      </c>
      <c r="I9" s="799"/>
      <c r="J9" s="421" t="s">
        <v>124</v>
      </c>
      <c r="K9" s="803"/>
      <c r="L9" s="48"/>
    </row>
    <row r="10" spans="1:12" ht="24" customHeight="1">
      <c r="A10" s="43"/>
      <c r="B10" s="97">
        <v>201</v>
      </c>
      <c r="C10" s="401" t="s">
        <v>235</v>
      </c>
      <c r="D10" s="401"/>
      <c r="E10" s="401"/>
      <c r="F10" s="401"/>
      <c r="G10" s="423"/>
      <c r="H10" s="355">
        <v>0</v>
      </c>
      <c r="I10" s="357"/>
      <c r="J10" s="574"/>
      <c r="K10" s="781"/>
      <c r="L10" s="48"/>
    </row>
    <row r="11" spans="1:12" ht="24" customHeight="1">
      <c r="A11" s="43"/>
      <c r="B11" s="97">
        <v>202</v>
      </c>
      <c r="C11" s="401" t="s">
        <v>236</v>
      </c>
      <c r="D11" s="401"/>
      <c r="E11" s="401"/>
      <c r="F11" s="401"/>
      <c r="G11" s="423"/>
      <c r="H11" s="355">
        <v>0</v>
      </c>
      <c r="I11" s="357"/>
      <c r="J11" s="574"/>
      <c r="K11" s="781"/>
      <c r="L11" s="48"/>
    </row>
    <row r="12" spans="1:12" ht="31.5" customHeight="1">
      <c r="A12" s="43"/>
      <c r="B12" s="97">
        <v>203</v>
      </c>
      <c r="C12" s="352" t="s">
        <v>39</v>
      </c>
      <c r="D12" s="352"/>
      <c r="E12" s="352"/>
      <c r="F12" s="352"/>
      <c r="G12" s="426"/>
      <c r="H12" s="389">
        <f>H10-H11</f>
        <v>0</v>
      </c>
      <c r="I12" s="785"/>
      <c r="J12" s="574"/>
      <c r="K12" s="781"/>
      <c r="L12" s="48"/>
    </row>
    <row r="13" spans="1:12" ht="31.5" customHeight="1">
      <c r="A13" s="43"/>
      <c r="B13" s="97">
        <v>204</v>
      </c>
      <c r="C13" s="352" t="s">
        <v>265</v>
      </c>
      <c r="D13" s="352"/>
      <c r="E13" s="352"/>
      <c r="F13" s="352"/>
      <c r="G13" s="426"/>
      <c r="H13" s="355">
        <v>0</v>
      </c>
      <c r="I13" s="357"/>
      <c r="J13" s="574"/>
      <c r="K13" s="781"/>
      <c r="L13" s="48"/>
    </row>
    <row r="14" spans="1:12" ht="31.5" customHeight="1">
      <c r="A14" s="43"/>
      <c r="B14" s="97">
        <v>205</v>
      </c>
      <c r="C14" s="352" t="s">
        <v>266</v>
      </c>
      <c r="D14" s="352"/>
      <c r="E14" s="352"/>
      <c r="F14" s="352"/>
      <c r="G14" s="426"/>
      <c r="H14" s="355">
        <v>0</v>
      </c>
      <c r="I14" s="357"/>
      <c r="J14" s="574"/>
      <c r="K14" s="781"/>
      <c r="L14" s="48"/>
    </row>
    <row r="15" spans="1:12" ht="31.5" customHeight="1" thickBot="1">
      <c r="A15" s="43"/>
      <c r="B15" s="151">
        <v>206</v>
      </c>
      <c r="C15" s="346" t="s">
        <v>84</v>
      </c>
      <c r="D15" s="346"/>
      <c r="E15" s="346"/>
      <c r="F15" s="346"/>
      <c r="G15" s="802"/>
      <c r="H15" s="359">
        <f>H12+H13-H14</f>
        <v>0</v>
      </c>
      <c r="I15" s="782"/>
      <c r="J15" s="809"/>
      <c r="K15" s="810"/>
      <c r="L15" s="48"/>
    </row>
    <row r="16" spans="1:12" ht="7.5" customHeight="1" thickBot="1">
      <c r="A16" s="43"/>
      <c r="B16" s="635"/>
      <c r="C16" s="636"/>
      <c r="D16" s="636"/>
      <c r="E16" s="636"/>
      <c r="F16" s="636"/>
      <c r="G16" s="636"/>
      <c r="H16" s="636"/>
      <c r="I16" s="636"/>
      <c r="J16" s="636"/>
      <c r="K16" s="636"/>
      <c r="L16" s="48"/>
    </row>
    <row r="17" spans="1:12" ht="24" customHeight="1" thickBot="1">
      <c r="A17" s="43"/>
      <c r="B17" s="792" t="s">
        <v>256</v>
      </c>
      <c r="C17" s="793"/>
      <c r="D17" s="795">
        <v>0</v>
      </c>
      <c r="E17" s="796"/>
      <c r="F17" s="797"/>
      <c r="G17" s="794" t="s">
        <v>257</v>
      </c>
      <c r="H17" s="793"/>
      <c r="I17" s="795">
        <v>0</v>
      </c>
      <c r="J17" s="796"/>
      <c r="K17" s="798"/>
      <c r="L17" s="48"/>
    </row>
    <row r="18" spans="1:12" ht="15.75" customHeight="1">
      <c r="A18" s="43"/>
      <c r="B18" s="635"/>
      <c r="C18" s="636"/>
      <c r="D18" s="636"/>
      <c r="E18" s="636"/>
      <c r="F18" s="636"/>
      <c r="G18" s="636"/>
      <c r="H18" s="636"/>
      <c r="I18" s="636"/>
      <c r="J18" s="636"/>
      <c r="K18" s="636"/>
      <c r="L18" s="48"/>
    </row>
    <row r="19" spans="1:12" ht="15.75" customHeight="1">
      <c r="A19" s="43"/>
      <c r="B19" s="635" t="s">
        <v>267</v>
      </c>
      <c r="C19" s="636"/>
      <c r="D19" s="636"/>
      <c r="E19" s="636"/>
      <c r="F19" s="636"/>
      <c r="G19" s="636"/>
      <c r="H19" s="636"/>
      <c r="I19" s="636"/>
      <c r="J19" s="636"/>
      <c r="K19" s="636"/>
      <c r="L19" s="48"/>
    </row>
    <row r="20" spans="1:12" ht="15.75" customHeight="1" thickBot="1">
      <c r="A20" s="43"/>
      <c r="B20" s="800" t="s">
        <v>237</v>
      </c>
      <c r="C20" s="801"/>
      <c r="D20" s="801"/>
      <c r="E20" s="801"/>
      <c r="F20" s="801"/>
      <c r="G20" s="801"/>
      <c r="H20" s="801"/>
      <c r="I20" s="801"/>
      <c r="J20" s="801"/>
      <c r="K20" s="801"/>
      <c r="L20" s="48"/>
    </row>
    <row r="21" spans="1:12" ht="24" customHeight="1">
      <c r="A21" s="43"/>
      <c r="B21" s="754" t="s">
        <v>115</v>
      </c>
      <c r="C21" s="316"/>
      <c r="D21" s="546"/>
      <c r="E21" s="627" t="s">
        <v>109</v>
      </c>
      <c r="F21" s="756"/>
      <c r="G21" s="627" t="s">
        <v>110</v>
      </c>
      <c r="H21" s="756"/>
      <c r="I21" s="768" t="s">
        <v>268</v>
      </c>
      <c r="J21" s="769"/>
      <c r="K21" s="152" t="s">
        <v>44</v>
      </c>
      <c r="L21" s="48"/>
    </row>
    <row r="22" spans="1:12" ht="12.75">
      <c r="A22" s="43"/>
      <c r="B22" s="755">
        <v>1</v>
      </c>
      <c r="C22" s="199"/>
      <c r="D22" s="402"/>
      <c r="E22" s="757">
        <v>2</v>
      </c>
      <c r="F22" s="758"/>
      <c r="G22" s="757">
        <v>3</v>
      </c>
      <c r="H22" s="758"/>
      <c r="I22" s="757">
        <v>4</v>
      </c>
      <c r="J22" s="770"/>
      <c r="K22" s="153">
        <v>5</v>
      </c>
      <c r="L22" s="48"/>
    </row>
    <row r="23" spans="1:12" ht="24" customHeight="1">
      <c r="A23" s="43"/>
      <c r="B23" s="97">
        <v>1</v>
      </c>
      <c r="C23" s="761"/>
      <c r="D23" s="278"/>
      <c r="E23" s="775"/>
      <c r="F23" s="776"/>
      <c r="G23" s="775"/>
      <c r="H23" s="776"/>
      <c r="I23" s="777">
        <f>E23-G23</f>
        <v>0</v>
      </c>
      <c r="J23" s="778"/>
      <c r="K23" s="159"/>
      <c r="L23" s="48"/>
    </row>
    <row r="24" spans="1:12" ht="24" customHeight="1">
      <c r="A24" s="43"/>
      <c r="B24" s="97">
        <v>2</v>
      </c>
      <c r="C24" s="761"/>
      <c r="D24" s="278"/>
      <c r="E24" s="775"/>
      <c r="F24" s="776"/>
      <c r="G24" s="775"/>
      <c r="H24" s="776"/>
      <c r="I24" s="777">
        <f>E24-G24</f>
        <v>0</v>
      </c>
      <c r="J24" s="778"/>
      <c r="K24" s="159"/>
      <c r="L24" s="48"/>
    </row>
    <row r="25" spans="1:12" ht="24" customHeight="1">
      <c r="A25" s="43"/>
      <c r="B25" s="97">
        <v>3</v>
      </c>
      <c r="C25" s="761"/>
      <c r="D25" s="278"/>
      <c r="E25" s="775"/>
      <c r="F25" s="776"/>
      <c r="G25" s="775"/>
      <c r="H25" s="776"/>
      <c r="I25" s="777">
        <f>E25-G25</f>
        <v>0</v>
      </c>
      <c r="J25" s="778"/>
      <c r="K25" s="159"/>
      <c r="L25" s="48"/>
    </row>
    <row r="26" spans="1:12" ht="24" customHeight="1">
      <c r="A26" s="43"/>
      <c r="B26" s="97">
        <v>4</v>
      </c>
      <c r="C26" s="761"/>
      <c r="D26" s="278"/>
      <c r="E26" s="775"/>
      <c r="F26" s="776"/>
      <c r="G26" s="775"/>
      <c r="H26" s="776"/>
      <c r="I26" s="777">
        <f>E26-G26</f>
        <v>0</v>
      </c>
      <c r="J26" s="778"/>
      <c r="K26" s="159"/>
      <c r="L26" s="48"/>
    </row>
    <row r="27" spans="1:12" ht="24" customHeight="1" thickBot="1">
      <c r="A27" s="43"/>
      <c r="B27" s="759" t="s">
        <v>75</v>
      </c>
      <c r="C27" s="760"/>
      <c r="D27" s="753"/>
      <c r="E27" s="773"/>
      <c r="F27" s="774"/>
      <c r="G27" s="773"/>
      <c r="H27" s="774"/>
      <c r="I27" s="771">
        <f>MAX(I23,0)+MAX(I24,0)+MAX(I25,0)+MAX(I26,0)</f>
        <v>0</v>
      </c>
      <c r="J27" s="772"/>
      <c r="K27" s="154"/>
      <c r="L27" s="48"/>
    </row>
    <row r="28" spans="1:12" ht="15.75" customHeight="1" thickBot="1">
      <c r="A28" s="43"/>
      <c r="B28" s="811"/>
      <c r="C28" s="208"/>
      <c r="D28" s="208"/>
      <c r="E28" s="208"/>
      <c r="F28" s="208"/>
      <c r="G28" s="208"/>
      <c r="H28" s="208"/>
      <c r="I28" s="208"/>
      <c r="J28" s="208"/>
      <c r="K28" s="208"/>
      <c r="L28" s="48"/>
    </row>
    <row r="29" spans="1:12" ht="15.75" customHeight="1">
      <c r="A29" s="43"/>
      <c r="B29" s="697"/>
      <c r="C29" s="413"/>
      <c r="D29" s="413"/>
      <c r="E29" s="413"/>
      <c r="F29" s="413"/>
      <c r="G29" s="767"/>
      <c r="H29" s="764" t="s">
        <v>112</v>
      </c>
      <c r="I29" s="765"/>
      <c r="J29" s="764" t="s">
        <v>124</v>
      </c>
      <c r="K29" s="766"/>
      <c r="L29" s="48"/>
    </row>
    <row r="30" spans="1:12" ht="24" customHeight="1">
      <c r="A30" s="43"/>
      <c r="B30" s="97">
        <v>207</v>
      </c>
      <c r="C30" s="612" t="s">
        <v>8</v>
      </c>
      <c r="D30" s="612"/>
      <c r="E30" s="612"/>
      <c r="F30" s="612"/>
      <c r="G30" s="613"/>
      <c r="H30" s="640">
        <f>SUM(E23:F26)</f>
        <v>0</v>
      </c>
      <c r="I30" s="391"/>
      <c r="J30" s="762"/>
      <c r="K30" s="323"/>
      <c r="L30" s="48"/>
    </row>
    <row r="31" spans="1:12" ht="24" customHeight="1">
      <c r="A31" s="43"/>
      <c r="B31" s="97">
        <v>208</v>
      </c>
      <c r="C31" s="612" t="s">
        <v>269</v>
      </c>
      <c r="D31" s="612"/>
      <c r="E31" s="612"/>
      <c r="F31" s="612"/>
      <c r="G31" s="613"/>
      <c r="H31" s="640">
        <f>H30-I27</f>
        <v>0</v>
      </c>
      <c r="I31" s="391"/>
      <c r="J31" s="762"/>
      <c r="K31" s="323"/>
      <c r="L31" s="48"/>
    </row>
    <row r="32" spans="1:60" s="12" customFormat="1" ht="24" customHeight="1" thickBot="1">
      <c r="A32" s="27"/>
      <c r="B32" s="151">
        <v>209</v>
      </c>
      <c r="C32" s="804" t="s">
        <v>85</v>
      </c>
      <c r="D32" s="804"/>
      <c r="E32" s="804"/>
      <c r="F32" s="804"/>
      <c r="G32" s="805"/>
      <c r="H32" s="653">
        <f>H30-H31</f>
        <v>0</v>
      </c>
      <c r="I32" s="361"/>
      <c r="J32" s="763"/>
      <c r="K32" s="333"/>
      <c r="L32" s="155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12" ht="10.5" customHeight="1">
      <c r="A33" s="43"/>
      <c r="B33" s="806" t="s">
        <v>41</v>
      </c>
      <c r="C33" s="621"/>
      <c r="D33" s="621"/>
      <c r="E33" s="621"/>
      <c r="F33" s="621"/>
      <c r="G33" s="621"/>
      <c r="H33" s="621"/>
      <c r="I33" s="621"/>
      <c r="J33" s="621"/>
      <c r="K33" s="621"/>
      <c r="L33" s="48"/>
    </row>
    <row r="34" spans="1:12" ht="19.5" customHeight="1">
      <c r="A34" s="43"/>
      <c r="B34" s="807" t="s">
        <v>191</v>
      </c>
      <c r="C34" s="808"/>
      <c r="D34" s="808"/>
      <c r="E34" s="808"/>
      <c r="F34" s="808"/>
      <c r="G34" s="808"/>
      <c r="H34" s="808"/>
      <c r="I34" s="808"/>
      <c r="J34" s="808"/>
      <c r="K34" s="808"/>
      <c r="L34" s="48"/>
    </row>
    <row r="35" spans="1:12" ht="10.5" customHeight="1">
      <c r="A35" s="43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48"/>
    </row>
    <row r="36" spans="1:12" ht="10.5" customHeight="1">
      <c r="A36" s="43"/>
      <c r="B36" s="658" t="s">
        <v>147</v>
      </c>
      <c r="C36" s="658"/>
      <c r="D36" s="658"/>
      <c r="E36" s="658"/>
      <c r="F36" s="658"/>
      <c r="G36" s="658"/>
      <c r="H36" s="658"/>
      <c r="I36" s="658"/>
      <c r="J36" s="658"/>
      <c r="K36" s="658"/>
      <c r="L36" s="48"/>
    </row>
    <row r="37" spans="1:12" ht="12" customHeight="1">
      <c r="A37" s="43"/>
      <c r="B37" s="656"/>
      <c r="C37" s="656"/>
      <c r="D37" s="656"/>
      <c r="E37" s="656"/>
      <c r="F37" s="656"/>
      <c r="G37" s="656"/>
      <c r="H37" s="656"/>
      <c r="I37" s="180"/>
      <c r="J37" s="180"/>
      <c r="K37" s="180"/>
      <c r="L37" s="48"/>
    </row>
    <row r="38" spans="2:11" ht="12.75" hidden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 hidden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 hidden="1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 hidden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 hidden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 hidden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 hidden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 hidden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 hidden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 hidden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 hidden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 hidden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 hidden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 hidden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 hidden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 hidden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 hidden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 hidden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 hidden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 hidden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 hidden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 hidden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 hidden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 hidden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 hidden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 hidden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 hidden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 hidden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 hidden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 hidden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 hidden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 hidden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 hidden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 hidden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 hidden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 hidden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 hidden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 hidden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 hidden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 hidden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 hidden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 hidden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 hidden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 hidden="1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 hidden="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 hidden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 hidden="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 hidden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 hidden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 hidden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 hidden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 hidden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 hidden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 hidden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 hidden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 hidden="1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 hidden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 hidden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 hidden="1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 hidden="1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 hidden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 hidden="1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 hidden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 hidden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 hidden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 hidden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 hidden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 hidden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 hidden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 hidden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 hidden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 hidden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 hidden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 hidden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 hidden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  <row r="202" s="11" customFormat="1" ht="12.75" hidden="1"/>
    <row r="203" s="11" customFormat="1" ht="12.75" hidden="1"/>
    <row r="204" s="11" customFormat="1" ht="12.75" hidden="1"/>
    <row r="205" s="11" customFormat="1" ht="12.75" hidden="1"/>
    <row r="206" s="11" customFormat="1" ht="12.75" hidden="1"/>
    <row r="207" s="11" customFormat="1" ht="12.75" hidden="1"/>
    <row r="208" s="11" customFormat="1" ht="12.75" hidden="1"/>
    <row r="209" s="11" customFormat="1" ht="12.75" hidden="1"/>
    <row r="210" s="11" customFormat="1" ht="12.75" hidden="1"/>
    <row r="211" s="11" customFormat="1" ht="12.75" hidden="1"/>
    <row r="212" s="11" customFormat="1" ht="12.75" hidden="1"/>
    <row r="213" s="11" customFormat="1" ht="12.75" hidden="1"/>
    <row r="214" s="11" customFormat="1" ht="12.75" hidden="1"/>
    <row r="215" s="11" customFormat="1" ht="12.75" hidden="1"/>
    <row r="216" s="11" customFormat="1" ht="12.75" hidden="1"/>
    <row r="217" s="11" customFormat="1" ht="12.75" hidden="1"/>
    <row r="218" s="11" customFormat="1" ht="12.75" hidden="1"/>
    <row r="219" s="11" customFormat="1" ht="12.75" hidden="1"/>
    <row r="220" s="11" customFormat="1" ht="12.75" hidden="1"/>
  </sheetData>
  <sheetProtection password="A6FE" sheet="1" objects="1" scenarios="1"/>
  <mergeCells count="86">
    <mergeCell ref="J9:K9"/>
    <mergeCell ref="B37:K37"/>
    <mergeCell ref="C32:G32"/>
    <mergeCell ref="B19:K19"/>
    <mergeCell ref="B20:K20"/>
    <mergeCell ref="E23:F23"/>
    <mergeCell ref="B33:K33"/>
    <mergeCell ref="B34:K34"/>
    <mergeCell ref="H30:I30"/>
    <mergeCell ref="I23:J23"/>
    <mergeCell ref="I24:J24"/>
    <mergeCell ref="C31:G31"/>
    <mergeCell ref="G23:H23"/>
    <mergeCell ref="J15:K15"/>
    <mergeCell ref="B28:K28"/>
    <mergeCell ref="B5:K5"/>
    <mergeCell ref="G7:J7"/>
    <mergeCell ref="B8:K8"/>
    <mergeCell ref="B9:G9"/>
    <mergeCell ref="B18:K18"/>
    <mergeCell ref="B17:C17"/>
    <mergeCell ref="G17:H17"/>
    <mergeCell ref="D17:F17"/>
    <mergeCell ref="I17:K17"/>
    <mergeCell ref="H9:I9"/>
    <mergeCell ref="J12:K12"/>
    <mergeCell ref="C10:G10"/>
    <mergeCell ref="B6:K6"/>
    <mergeCell ref="C15:G15"/>
    <mergeCell ref="B16:K16"/>
    <mergeCell ref="H14:I14"/>
    <mergeCell ref="J1:K1"/>
    <mergeCell ref="H1:I1"/>
    <mergeCell ref="B1:G1"/>
    <mergeCell ref="B2:H2"/>
    <mergeCell ref="I2:K2"/>
    <mergeCell ref="B3:K3"/>
    <mergeCell ref="B4:K4"/>
    <mergeCell ref="J14:K14"/>
    <mergeCell ref="H15:I15"/>
    <mergeCell ref="B7:D7"/>
    <mergeCell ref="H10:I10"/>
    <mergeCell ref="J10:K10"/>
    <mergeCell ref="H13:I13"/>
    <mergeCell ref="J13:K13"/>
    <mergeCell ref="H11:I11"/>
    <mergeCell ref="J11:K11"/>
    <mergeCell ref="H12:I12"/>
    <mergeCell ref="C11:G11"/>
    <mergeCell ref="C12:G12"/>
    <mergeCell ref="C13:G13"/>
    <mergeCell ref="C14:G14"/>
    <mergeCell ref="I21:J21"/>
    <mergeCell ref="I22:J22"/>
    <mergeCell ref="I27:J27"/>
    <mergeCell ref="G27:H27"/>
    <mergeCell ref="E27:F27"/>
    <mergeCell ref="G25:H25"/>
    <mergeCell ref="G26:H26"/>
    <mergeCell ref="E25:F25"/>
    <mergeCell ref="E26:F26"/>
    <mergeCell ref="E24:F24"/>
    <mergeCell ref="I25:J25"/>
    <mergeCell ref="I26:J26"/>
    <mergeCell ref="G24:H24"/>
    <mergeCell ref="H29:I29"/>
    <mergeCell ref="J29:K29"/>
    <mergeCell ref="J30:K30"/>
    <mergeCell ref="C30:G30"/>
    <mergeCell ref="B29:G29"/>
    <mergeCell ref="B36:K36"/>
    <mergeCell ref="B21:D21"/>
    <mergeCell ref="B22:D22"/>
    <mergeCell ref="E21:F21"/>
    <mergeCell ref="E22:F22"/>
    <mergeCell ref="B27:D27"/>
    <mergeCell ref="C23:D23"/>
    <mergeCell ref="C24:D24"/>
    <mergeCell ref="C25:D25"/>
    <mergeCell ref="C26:D26"/>
    <mergeCell ref="G21:H21"/>
    <mergeCell ref="G22:H22"/>
    <mergeCell ref="H31:I31"/>
    <mergeCell ref="J31:K31"/>
    <mergeCell ref="H32:I32"/>
    <mergeCell ref="J32:K3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showGridLines="0" showRowColHeaders="0" zoomScalePageLayoutView="0" workbookViewId="0" topLeftCell="A1">
      <selection activeCell="D7" sqref="D7"/>
    </sheetView>
  </sheetViews>
  <sheetFormatPr defaultColWidth="0" defaultRowHeight="12.75" zeroHeight="1"/>
  <cols>
    <col min="1" max="1" width="2.7109375" style="0" customWidth="1"/>
    <col min="2" max="2" width="5.7109375" style="0" customWidth="1"/>
    <col min="3" max="3" width="4.7109375" style="0" customWidth="1"/>
    <col min="4" max="4" width="11.7109375" style="0" customWidth="1"/>
    <col min="5" max="5" width="18.7109375" style="0" customWidth="1"/>
    <col min="6" max="6" width="11.7109375" style="0" customWidth="1"/>
    <col min="7" max="8" width="21.7109375" style="0" customWidth="1"/>
    <col min="9" max="9" width="2.7109375" style="11" customWidth="1"/>
    <col min="10" max="16384" width="9.140625" style="0" hidden="1" customWidth="1"/>
  </cols>
  <sheetData>
    <row r="1" spans="2:9" s="44" customFormat="1" ht="16.5" thickBot="1">
      <c r="B1" s="631" t="s">
        <v>43</v>
      </c>
      <c r="C1" s="180"/>
      <c r="D1" s="180"/>
      <c r="E1" s="786" t="s">
        <v>111</v>
      </c>
      <c r="F1" s="820"/>
      <c r="G1" s="598"/>
      <c r="H1" s="168">
        <f>'Příloha 2'!J1</f>
        <v>0</v>
      </c>
      <c r="I1" s="48"/>
    </row>
    <row r="2" spans="2:9" s="27" customFormat="1" ht="24" customHeight="1">
      <c r="B2" s="620" t="s">
        <v>148</v>
      </c>
      <c r="C2" s="620"/>
      <c r="D2" s="620"/>
      <c r="E2" s="620"/>
      <c r="F2" s="620"/>
      <c r="G2" s="620"/>
      <c r="H2" s="160"/>
      <c r="I2" s="48"/>
    </row>
    <row r="3" spans="2:9" s="27" customFormat="1" ht="36" customHeight="1">
      <c r="B3" s="617" t="s">
        <v>40</v>
      </c>
      <c r="C3" s="202"/>
      <c r="D3" s="202"/>
      <c r="E3" s="202"/>
      <c r="F3" s="202"/>
      <c r="G3" s="202"/>
      <c r="H3" s="202"/>
      <c r="I3" s="48"/>
    </row>
    <row r="4" spans="2:9" s="44" customFormat="1" ht="24" customHeight="1">
      <c r="B4" s="821" t="s">
        <v>149</v>
      </c>
      <c r="C4" s="780"/>
      <c r="D4" s="780"/>
      <c r="E4" s="780"/>
      <c r="F4" s="780"/>
      <c r="G4" s="780"/>
      <c r="H4" s="780"/>
      <c r="I4" s="150"/>
    </row>
    <row r="5" spans="2:9" s="43" customFormat="1" ht="24" customHeight="1">
      <c r="B5" s="822" t="s">
        <v>150</v>
      </c>
      <c r="C5" s="823"/>
      <c r="D5" s="823"/>
      <c r="E5" s="823"/>
      <c r="F5" s="823"/>
      <c r="G5" s="823"/>
      <c r="H5" s="823"/>
      <c r="I5" s="48"/>
    </row>
    <row r="6" spans="2:9" s="43" customFormat="1" ht="36" customHeight="1">
      <c r="B6" s="824" t="s">
        <v>130</v>
      </c>
      <c r="C6" s="257"/>
      <c r="D6" s="257"/>
      <c r="E6" s="257"/>
      <c r="F6" s="257"/>
      <c r="G6" s="257"/>
      <c r="H6" s="257"/>
      <c r="I6" s="48"/>
    </row>
    <row r="7" spans="2:9" s="43" customFormat="1" ht="15" customHeight="1">
      <c r="B7" s="824" t="s">
        <v>226</v>
      </c>
      <c r="C7" s="597"/>
      <c r="D7" s="169"/>
      <c r="E7" s="825"/>
      <c r="F7" s="257"/>
      <c r="G7" s="257"/>
      <c r="H7" s="257"/>
      <c r="I7" s="48"/>
    </row>
    <row r="8" spans="2:9" s="43" customFormat="1" ht="7.5" customHeight="1" thickBot="1">
      <c r="B8" s="826"/>
      <c r="C8" s="827"/>
      <c r="D8" s="827"/>
      <c r="E8" s="827"/>
      <c r="F8" s="827"/>
      <c r="G8" s="827"/>
      <c r="H8" s="827"/>
      <c r="I8" s="48"/>
    </row>
    <row r="9" spans="2:9" s="43" customFormat="1" ht="15" customHeight="1">
      <c r="B9" s="814"/>
      <c r="C9" s="208"/>
      <c r="D9" s="208"/>
      <c r="E9" s="208"/>
      <c r="F9" s="815"/>
      <c r="G9" s="818" t="s">
        <v>234</v>
      </c>
      <c r="H9" s="819"/>
      <c r="I9" s="48"/>
    </row>
    <row r="10" spans="2:9" s="43" customFormat="1" ht="15" customHeight="1">
      <c r="B10" s="816"/>
      <c r="C10" s="457"/>
      <c r="D10" s="457"/>
      <c r="E10" s="457"/>
      <c r="F10" s="817"/>
      <c r="G10" s="161" t="s">
        <v>112</v>
      </c>
      <c r="H10" s="162" t="s">
        <v>124</v>
      </c>
      <c r="I10" s="48"/>
    </row>
    <row r="11" spans="2:9" s="43" customFormat="1" ht="24" customHeight="1">
      <c r="B11" s="60">
        <v>321</v>
      </c>
      <c r="C11" s="812" t="s">
        <v>227</v>
      </c>
      <c r="D11" s="812"/>
      <c r="E11" s="812"/>
      <c r="F11" s="813"/>
      <c r="G11" s="170">
        <v>0</v>
      </c>
      <c r="H11" s="163"/>
      <c r="I11" s="48"/>
    </row>
    <row r="12" spans="2:9" s="43" customFormat="1" ht="24" customHeight="1">
      <c r="B12" s="60">
        <v>322</v>
      </c>
      <c r="C12" s="812" t="s">
        <v>228</v>
      </c>
      <c r="D12" s="812"/>
      <c r="E12" s="812"/>
      <c r="F12" s="813"/>
      <c r="G12" s="170">
        <v>0</v>
      </c>
      <c r="H12" s="163"/>
      <c r="I12" s="48"/>
    </row>
    <row r="13" spans="2:9" s="43" customFormat="1" ht="24" customHeight="1">
      <c r="B13" s="60">
        <v>323</v>
      </c>
      <c r="C13" s="812" t="s">
        <v>74</v>
      </c>
      <c r="D13" s="812"/>
      <c r="E13" s="812"/>
      <c r="F13" s="813"/>
      <c r="G13" s="170">
        <v>0</v>
      </c>
      <c r="H13" s="163"/>
      <c r="I13" s="48"/>
    </row>
    <row r="14" spans="2:9" s="43" customFormat="1" ht="24" customHeight="1">
      <c r="B14" s="60">
        <v>324</v>
      </c>
      <c r="C14" s="812" t="s">
        <v>58</v>
      </c>
      <c r="D14" s="812"/>
      <c r="E14" s="812"/>
      <c r="F14" s="813"/>
      <c r="G14" s="171" t="e">
        <f>MAX((G11-G12)/DPFO2!F18,0)</f>
        <v>#DIV/0!</v>
      </c>
      <c r="H14" s="163"/>
      <c r="I14" s="48"/>
    </row>
    <row r="15" spans="2:9" s="43" customFormat="1" ht="24" customHeight="1">
      <c r="B15" s="60">
        <v>325</v>
      </c>
      <c r="C15" s="812" t="s">
        <v>151</v>
      </c>
      <c r="D15" s="812"/>
      <c r="E15" s="812"/>
      <c r="F15" s="813"/>
      <c r="G15" s="172" t="e">
        <f>FLOOR(DPFO2!G36*'Příloha 3'!G14/100,1)*100</f>
        <v>#DIV/0!</v>
      </c>
      <c r="H15" s="163"/>
      <c r="I15" s="48"/>
    </row>
    <row r="16" spans="2:9" s="43" customFormat="1" ht="24" customHeight="1" thickBot="1">
      <c r="B16" s="67">
        <v>326</v>
      </c>
      <c r="C16" s="832" t="s">
        <v>106</v>
      </c>
      <c r="D16" s="832"/>
      <c r="E16" s="832"/>
      <c r="F16" s="833"/>
      <c r="G16" s="173" t="e">
        <f>MIN(G13,G15)</f>
        <v>#DIV/0!</v>
      </c>
      <c r="H16" s="164"/>
      <c r="I16" s="48"/>
    </row>
    <row r="17" spans="2:9" s="43" customFormat="1" ht="24" customHeight="1" thickBot="1">
      <c r="B17" s="109">
        <v>327</v>
      </c>
      <c r="C17" s="828" t="s">
        <v>107</v>
      </c>
      <c r="D17" s="828"/>
      <c r="E17" s="828"/>
      <c r="F17" s="829"/>
      <c r="G17" s="174" t="e">
        <f>G13-G16</f>
        <v>#DIV/0!</v>
      </c>
      <c r="H17" s="165"/>
      <c r="I17" s="48"/>
    </row>
    <row r="18" spans="2:9" s="43" customFormat="1" ht="24" customHeight="1" thickBot="1">
      <c r="B18" s="109">
        <v>328</v>
      </c>
      <c r="C18" s="828" t="s">
        <v>192</v>
      </c>
      <c r="D18" s="828"/>
      <c r="E18" s="828"/>
      <c r="F18" s="829"/>
      <c r="G18" s="174" t="e">
        <f>G16</f>
        <v>#DIV/0!</v>
      </c>
      <c r="H18" s="165"/>
      <c r="I18" s="48"/>
    </row>
    <row r="19" spans="2:9" s="43" customFormat="1" ht="24" customHeight="1" thickBot="1">
      <c r="B19" s="109">
        <v>329</v>
      </c>
      <c r="C19" s="828" t="s">
        <v>193</v>
      </c>
      <c r="D19" s="828"/>
      <c r="E19" s="828"/>
      <c r="F19" s="829"/>
      <c r="G19" s="174" t="e">
        <f>G17</f>
        <v>#DIV/0!</v>
      </c>
      <c r="H19" s="165"/>
      <c r="I19" s="48"/>
    </row>
    <row r="20" spans="2:9" s="43" customFormat="1" ht="24" customHeight="1" thickBot="1">
      <c r="B20" s="824"/>
      <c r="C20" s="257"/>
      <c r="D20" s="257"/>
      <c r="E20" s="257"/>
      <c r="F20" s="257"/>
      <c r="G20" s="257"/>
      <c r="H20" s="257"/>
      <c r="I20" s="48"/>
    </row>
    <row r="21" spans="2:9" s="43" customFormat="1" ht="24" customHeight="1" thickBot="1">
      <c r="B21" s="109">
        <v>330</v>
      </c>
      <c r="C21" s="828" t="s">
        <v>152</v>
      </c>
      <c r="D21" s="828"/>
      <c r="E21" s="828"/>
      <c r="F21" s="829"/>
      <c r="G21" s="174">
        <f>+IF(G11&gt;0,DPFO2!G36-G18,0)</f>
        <v>0</v>
      </c>
      <c r="H21" s="165"/>
      <c r="I21" s="48"/>
    </row>
    <row r="22" spans="2:9" s="43" customFormat="1" ht="300" customHeight="1">
      <c r="B22" s="375"/>
      <c r="C22" s="326"/>
      <c r="D22" s="326"/>
      <c r="E22" s="326"/>
      <c r="F22" s="326"/>
      <c r="G22" s="326"/>
      <c r="H22" s="326"/>
      <c r="I22" s="48"/>
    </row>
    <row r="23" spans="2:9" s="43" customFormat="1" ht="15.75" customHeight="1">
      <c r="B23" s="836"/>
      <c r="C23" s="836"/>
      <c r="D23" s="836"/>
      <c r="E23" s="836"/>
      <c r="F23" s="837"/>
      <c r="G23" s="837"/>
      <c r="H23" s="837"/>
      <c r="I23" s="48"/>
    </row>
    <row r="24" spans="2:9" s="166" customFormat="1" ht="12" customHeight="1">
      <c r="B24" s="834" t="s">
        <v>326</v>
      </c>
      <c r="C24" s="834"/>
      <c r="D24" s="834"/>
      <c r="E24" s="834"/>
      <c r="F24" s="835"/>
      <c r="G24" s="835"/>
      <c r="H24" s="835"/>
      <c r="I24" s="167"/>
    </row>
    <row r="25" spans="2:9" s="43" customFormat="1" ht="12.75">
      <c r="B25" s="830"/>
      <c r="C25" s="830"/>
      <c r="D25" s="830"/>
      <c r="E25" s="830"/>
      <c r="F25" s="831"/>
      <c r="G25" s="831"/>
      <c r="H25" s="831"/>
      <c r="I25" s="48"/>
    </row>
    <row r="26" spans="2:8" ht="12.75" hidden="1">
      <c r="B26" s="11"/>
      <c r="C26" s="11"/>
      <c r="D26" s="11"/>
      <c r="E26" s="11"/>
      <c r="F26" s="11"/>
      <c r="G26" s="11"/>
      <c r="H26" s="11"/>
    </row>
    <row r="27" spans="2:8" ht="12.75" hidden="1">
      <c r="B27" s="11"/>
      <c r="C27" s="11"/>
      <c r="D27" s="11"/>
      <c r="E27" s="11"/>
      <c r="F27" s="11"/>
      <c r="G27" s="11"/>
      <c r="H27" s="11"/>
    </row>
    <row r="28" spans="2:8" ht="12.75" hidden="1">
      <c r="B28" s="11"/>
      <c r="C28" s="11"/>
      <c r="D28" s="11"/>
      <c r="E28" s="11"/>
      <c r="F28" s="11"/>
      <c r="G28" s="11"/>
      <c r="H28" s="11"/>
    </row>
    <row r="29" spans="2:8" ht="12.75" hidden="1">
      <c r="B29" s="11"/>
      <c r="C29" s="11"/>
      <c r="D29" s="11"/>
      <c r="E29" s="11"/>
      <c r="F29" s="11"/>
      <c r="G29" s="11"/>
      <c r="H29" s="11"/>
    </row>
    <row r="30" spans="2:8" ht="12.75" hidden="1">
      <c r="B30" s="11"/>
      <c r="C30" s="11"/>
      <c r="D30" s="11"/>
      <c r="E30" s="11"/>
      <c r="F30" s="11"/>
      <c r="G30" s="11"/>
      <c r="H30" s="11"/>
    </row>
    <row r="31" spans="2:8" ht="12.75" hidden="1">
      <c r="B31" s="11"/>
      <c r="C31" s="11"/>
      <c r="D31" s="11"/>
      <c r="E31" s="11"/>
      <c r="F31" s="11"/>
      <c r="G31" s="11"/>
      <c r="H31" s="11"/>
    </row>
    <row r="32" spans="2:8" ht="12.75" hidden="1">
      <c r="B32" s="11"/>
      <c r="C32" s="11"/>
      <c r="D32" s="11"/>
      <c r="E32" s="11"/>
      <c r="F32" s="11"/>
      <c r="G32" s="11"/>
      <c r="H32" s="11"/>
    </row>
    <row r="33" spans="2:8" ht="12.75" hidden="1">
      <c r="B33" s="11"/>
      <c r="C33" s="11"/>
      <c r="D33" s="11"/>
      <c r="E33" s="11"/>
      <c r="F33" s="11"/>
      <c r="G33" s="11"/>
      <c r="H33" s="11"/>
    </row>
    <row r="34" spans="2:8" ht="12.75" hidden="1">
      <c r="B34" s="11"/>
      <c r="C34" s="11"/>
      <c r="D34" s="11"/>
      <c r="E34" s="11"/>
      <c r="F34" s="11"/>
      <c r="G34" s="11"/>
      <c r="H34" s="11"/>
    </row>
    <row r="35" spans="2:8" ht="12.75" hidden="1">
      <c r="B35" s="11"/>
      <c r="C35" s="11"/>
      <c r="D35" s="11"/>
      <c r="E35" s="11"/>
      <c r="F35" s="11"/>
      <c r="G35" s="11"/>
      <c r="H35" s="11"/>
    </row>
    <row r="36" spans="2:8" ht="12.75" hidden="1">
      <c r="B36" s="11"/>
      <c r="C36" s="11"/>
      <c r="D36" s="11"/>
      <c r="E36" s="11"/>
      <c r="F36" s="11"/>
      <c r="G36" s="11"/>
      <c r="H36" s="11"/>
    </row>
    <row r="37" spans="2:8" ht="12.75" hidden="1">
      <c r="B37" s="11"/>
      <c r="C37" s="11"/>
      <c r="D37" s="11"/>
      <c r="E37" s="11"/>
      <c r="F37" s="11"/>
      <c r="G37" s="11"/>
      <c r="H37" s="11"/>
    </row>
    <row r="38" spans="2:8" ht="12.75" hidden="1">
      <c r="B38" s="11"/>
      <c r="C38" s="11"/>
      <c r="D38" s="11"/>
      <c r="E38" s="11"/>
      <c r="F38" s="11"/>
      <c r="G38" s="11"/>
      <c r="H38" s="11"/>
    </row>
    <row r="39" spans="2:8" ht="12.75" hidden="1">
      <c r="B39" s="11"/>
      <c r="C39" s="11"/>
      <c r="D39" s="11"/>
      <c r="E39" s="11"/>
      <c r="F39" s="11"/>
      <c r="G39" s="11"/>
      <c r="H39" s="11"/>
    </row>
    <row r="40" spans="2:8" ht="12.75" hidden="1">
      <c r="B40" s="11"/>
      <c r="C40" s="11"/>
      <c r="D40" s="11"/>
      <c r="E40" s="11"/>
      <c r="F40" s="11"/>
      <c r="G40" s="11"/>
      <c r="H40" s="11"/>
    </row>
    <row r="41" spans="2:8" ht="12.75" hidden="1">
      <c r="B41" s="11"/>
      <c r="C41" s="11"/>
      <c r="D41" s="11"/>
      <c r="E41" s="11"/>
      <c r="F41" s="11"/>
      <c r="G41" s="11"/>
      <c r="H41" s="11"/>
    </row>
    <row r="42" spans="2:8" ht="12.75" hidden="1">
      <c r="B42" s="11"/>
      <c r="C42" s="11"/>
      <c r="D42" s="11"/>
      <c r="E42" s="11"/>
      <c r="F42" s="11"/>
      <c r="G42" s="11"/>
      <c r="H42" s="11"/>
    </row>
    <row r="43" spans="2:8" ht="12.75" hidden="1">
      <c r="B43" s="11"/>
      <c r="C43" s="11"/>
      <c r="D43" s="11"/>
      <c r="E43" s="11"/>
      <c r="F43" s="11"/>
      <c r="G43" s="11"/>
      <c r="H43" s="11"/>
    </row>
    <row r="44" spans="2:8" ht="12.75" hidden="1">
      <c r="B44" s="11"/>
      <c r="C44" s="11"/>
      <c r="D44" s="11"/>
      <c r="E44" s="11"/>
      <c r="F44" s="11"/>
      <c r="G44" s="11"/>
      <c r="H44" s="11"/>
    </row>
    <row r="45" spans="2:8" ht="12.75" hidden="1">
      <c r="B45" s="11"/>
      <c r="C45" s="11"/>
      <c r="D45" s="11"/>
      <c r="E45" s="11"/>
      <c r="F45" s="11"/>
      <c r="G45" s="11"/>
      <c r="H45" s="11"/>
    </row>
    <row r="46" spans="2:8" ht="12.75" hidden="1">
      <c r="B46" s="11"/>
      <c r="C46" s="11"/>
      <c r="D46" s="11"/>
      <c r="E46" s="11"/>
      <c r="F46" s="11"/>
      <c r="G46" s="11"/>
      <c r="H46" s="11"/>
    </row>
    <row r="47" spans="2:8" ht="12.75" hidden="1">
      <c r="B47" s="11"/>
      <c r="C47" s="11"/>
      <c r="D47" s="11"/>
      <c r="E47" s="11"/>
      <c r="F47" s="11"/>
      <c r="G47" s="11"/>
      <c r="H47" s="11"/>
    </row>
    <row r="48" spans="2:8" ht="12.75" hidden="1">
      <c r="B48" s="11"/>
      <c r="C48" s="11"/>
      <c r="D48" s="11"/>
      <c r="E48" s="11"/>
      <c r="F48" s="11"/>
      <c r="G48" s="11"/>
      <c r="H48" s="11"/>
    </row>
    <row r="49" spans="2:8" ht="12.75" hidden="1">
      <c r="B49" s="11"/>
      <c r="C49" s="11"/>
      <c r="D49" s="11"/>
      <c r="E49" s="11"/>
      <c r="F49" s="11"/>
      <c r="G49" s="11"/>
      <c r="H49" s="11"/>
    </row>
    <row r="50" spans="2:8" ht="12.75" hidden="1">
      <c r="B50" s="11"/>
      <c r="C50" s="11"/>
      <c r="D50" s="11"/>
      <c r="E50" s="11"/>
      <c r="F50" s="11"/>
      <c r="G50" s="11"/>
      <c r="H50" s="11"/>
    </row>
    <row r="51" spans="2:8" ht="12.75" hidden="1">
      <c r="B51" s="11"/>
      <c r="C51" s="11"/>
      <c r="D51" s="11"/>
      <c r="E51" s="11"/>
      <c r="F51" s="11"/>
      <c r="G51" s="11"/>
      <c r="H51" s="11"/>
    </row>
    <row r="52" spans="2:8" ht="12.75" hidden="1">
      <c r="B52" s="11"/>
      <c r="C52" s="11"/>
      <c r="D52" s="11"/>
      <c r="E52" s="11"/>
      <c r="F52" s="11"/>
      <c r="G52" s="11"/>
      <c r="H52" s="11"/>
    </row>
    <row r="53" spans="2:8" ht="12.75" hidden="1">
      <c r="B53" s="11"/>
      <c r="C53" s="11"/>
      <c r="D53" s="11"/>
      <c r="E53" s="11"/>
      <c r="F53" s="11"/>
      <c r="G53" s="11"/>
      <c r="H53" s="11"/>
    </row>
    <row r="54" spans="2:8" ht="12.75" hidden="1">
      <c r="B54" s="11"/>
      <c r="C54" s="11"/>
      <c r="D54" s="11"/>
      <c r="E54" s="11"/>
      <c r="F54" s="11"/>
      <c r="G54" s="11"/>
      <c r="H54" s="11"/>
    </row>
    <row r="55" spans="2:8" ht="12.75" hidden="1">
      <c r="B55" s="11"/>
      <c r="C55" s="11"/>
      <c r="D55" s="11"/>
      <c r="E55" s="11"/>
      <c r="F55" s="11"/>
      <c r="G55" s="11"/>
      <c r="H55" s="11"/>
    </row>
    <row r="56" spans="2:8" ht="12.75" hidden="1">
      <c r="B56" s="11"/>
      <c r="C56" s="11"/>
      <c r="D56" s="11"/>
      <c r="E56" s="11"/>
      <c r="F56" s="11"/>
      <c r="G56" s="11"/>
      <c r="H56" s="11"/>
    </row>
    <row r="57" spans="2:8" ht="12.75" hidden="1">
      <c r="B57" s="11"/>
      <c r="C57" s="11"/>
      <c r="D57" s="11"/>
      <c r="E57" s="11"/>
      <c r="F57" s="11"/>
      <c r="G57" s="11"/>
      <c r="H57" s="11"/>
    </row>
    <row r="58" spans="2:8" ht="12.75" hidden="1">
      <c r="B58" s="11"/>
      <c r="C58" s="11"/>
      <c r="D58" s="11"/>
      <c r="E58" s="11"/>
      <c r="F58" s="11"/>
      <c r="G58" s="11"/>
      <c r="H58" s="11"/>
    </row>
    <row r="59" spans="2:8" ht="12.75" hidden="1">
      <c r="B59" s="11"/>
      <c r="C59" s="11"/>
      <c r="D59" s="11"/>
      <c r="E59" s="11"/>
      <c r="F59" s="11"/>
      <c r="G59" s="11"/>
      <c r="H59" s="11"/>
    </row>
    <row r="60" spans="2:8" ht="12.75" hidden="1">
      <c r="B60" s="11"/>
      <c r="C60" s="11"/>
      <c r="D60" s="11"/>
      <c r="E60" s="11"/>
      <c r="F60" s="11"/>
      <c r="G60" s="11"/>
      <c r="H60" s="11"/>
    </row>
    <row r="61" spans="2:8" ht="12.75" hidden="1">
      <c r="B61" s="11"/>
      <c r="C61" s="11"/>
      <c r="D61" s="11"/>
      <c r="E61" s="11"/>
      <c r="F61" s="11"/>
      <c r="G61" s="11"/>
      <c r="H61" s="11"/>
    </row>
    <row r="62" spans="2:8" ht="12.75" hidden="1">
      <c r="B62" s="11"/>
      <c r="C62" s="11"/>
      <c r="D62" s="11"/>
      <c r="E62" s="11"/>
      <c r="F62" s="11"/>
      <c r="G62" s="11"/>
      <c r="H62" s="11"/>
    </row>
    <row r="63" spans="2:8" ht="12.75" hidden="1">
      <c r="B63" s="11"/>
      <c r="C63" s="11"/>
      <c r="D63" s="11"/>
      <c r="E63" s="11"/>
      <c r="F63" s="11"/>
      <c r="G63" s="11"/>
      <c r="H63" s="11"/>
    </row>
    <row r="64" spans="2:8" ht="12.75" hidden="1">
      <c r="B64" s="11"/>
      <c r="C64" s="11"/>
      <c r="D64" s="11"/>
      <c r="E64" s="11"/>
      <c r="F64" s="11"/>
      <c r="G64" s="11"/>
      <c r="H64" s="11"/>
    </row>
    <row r="65" s="11" customFormat="1" ht="12.75" hidden="1"/>
    <row r="66" s="11" customFormat="1" ht="12.75" hidden="1"/>
    <row r="67" s="11" customFormat="1" ht="12.75" hidden="1"/>
    <row r="68" s="11" customFormat="1" ht="12.75" hidden="1"/>
    <row r="69" s="11" customFormat="1" ht="12.75" hidden="1"/>
    <row r="70" s="11" customFormat="1" ht="12.75" hidden="1"/>
    <row r="71" s="11" customFormat="1" ht="12.75" hidden="1"/>
    <row r="72" s="11" customFormat="1" ht="12.75" hidden="1"/>
    <row r="73" s="11" customFormat="1" ht="12.75" hidden="1"/>
    <row r="74" s="11" customFormat="1" ht="12.75" hidden="1"/>
    <row r="75" s="11" customFormat="1" ht="12.75" hidden="1"/>
    <row r="76" s="11" customFormat="1" ht="12.75" hidden="1"/>
    <row r="77" s="11" customFormat="1" ht="12.75" hidden="1"/>
    <row r="78" s="11" customFormat="1" ht="12.75" hidden="1"/>
    <row r="79" s="11" customFormat="1" ht="12.75" hidden="1"/>
    <row r="80" s="11" customFormat="1" ht="12.75" hidden="1"/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</sheetData>
  <sheetProtection password="A6FE" sheet="1" objects="1" scenarios="1"/>
  <mergeCells count="27">
    <mergeCell ref="C19:F19"/>
    <mergeCell ref="C14:F14"/>
    <mergeCell ref="B25:H25"/>
    <mergeCell ref="C12:F12"/>
    <mergeCell ref="C13:F13"/>
    <mergeCell ref="C15:F15"/>
    <mergeCell ref="C16:F16"/>
    <mergeCell ref="B24:H24"/>
    <mergeCell ref="B23:H23"/>
    <mergeCell ref="B22:H22"/>
    <mergeCell ref="C17:F17"/>
    <mergeCell ref="C18:F18"/>
    <mergeCell ref="B20:H20"/>
    <mergeCell ref="C21:F21"/>
    <mergeCell ref="C11:F11"/>
    <mergeCell ref="B9:F10"/>
    <mergeCell ref="G9:H9"/>
    <mergeCell ref="B1:D1"/>
    <mergeCell ref="B2:G2"/>
    <mergeCell ref="E1:G1"/>
    <mergeCell ref="B3:H3"/>
    <mergeCell ref="B4:H4"/>
    <mergeCell ref="B5:H5"/>
    <mergeCell ref="B6:H6"/>
    <mergeCell ref="B7:C7"/>
    <mergeCell ref="E7:H7"/>
    <mergeCell ref="B8:H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comp</cp:lastModifiedBy>
  <cp:lastPrinted>2009-01-15T11:49:29Z</cp:lastPrinted>
  <dcterms:created xsi:type="dcterms:W3CDTF">2000-01-30T17:10:20Z</dcterms:created>
  <dcterms:modified xsi:type="dcterms:W3CDTF">2009-02-02T08:47:44Z</dcterms:modified>
  <cp:category/>
  <cp:version/>
  <cp:contentType/>
  <cp:contentStatus/>
</cp:coreProperties>
</file>